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75" windowWidth="15555" windowHeight="11460" tabRatio="597" activeTab="10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P41" i="4"/>
  <c r="P42" i="8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4" i="2" l="1"/>
  <c r="H45" s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<sst xmlns="http://schemas.openxmlformats.org/spreadsheetml/2006/main" count="2979" uniqueCount="304">
  <si>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</si>
  <si>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</si>
  <si>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</si>
  <si>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</si>
  <si>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</si>
  <si>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</si>
  <si>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</si>
  <si>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</si>
  <si>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</si>
  <si>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</si>
  <si>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</si>
  <si>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</si>
  <si>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</si>
  <si>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</si>
  <si>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</si>
  <si>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</si>
  <si>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</si>
  <si>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</si>
  <si>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</si>
  <si>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</si>
  <si>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</si>
  <si>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</si>
  <si>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</si>
  <si>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</si>
  <si>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</si>
  <si>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</si>
  <si>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</si>
  <si>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</si>
  <si>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</si>
  <si>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</si>
  <si>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</si>
  <si>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</si>
  <si>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</si>
  <si>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</si>
  <si>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</si>
  <si>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</si>
  <si>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</si>
  <si>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</si>
  <si>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</si>
  <si>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</si>
  <si>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</si>
  <si>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</si>
  <si>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</si>
  <si>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</si>
  <si>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</si>
  <si>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</si>
  <si>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</si>
  <si>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</si>
  <si>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</si>
  <si>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</si>
  <si>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</si>
  <si>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</si>
  <si>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</si>
  <si>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</si>
  <si>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</si>
  <si>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</si>
  <si>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</si>
  <si>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</si>
  <si>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</si>
  <si>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</si>
  <si>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</si>
  <si>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</si>
  <si>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</si>
  <si>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</si>
  <si>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</si>
  <si>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</si>
  <si>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</si>
  <si>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2019</t>
  </si>
  <si>
    <t>GENNAIO 2019</t>
  </si>
  <si>
    <t>Febbraio 2019</t>
  </si>
  <si>
    <t>FEBBRAIO 2019</t>
  </si>
  <si>
    <t>Marzo 2019</t>
  </si>
  <si>
    <t>MARZO 2019</t>
  </si>
  <si>
    <t>Aprile 2019</t>
  </si>
  <si>
    <t>APRILE 2019</t>
  </si>
  <si>
    <t>Maggio 2019</t>
  </si>
  <si>
    <t>MAGGIO 2019</t>
  </si>
  <si>
    <t>Giugno 2019</t>
  </si>
  <si>
    <t>GIUGNO 2019</t>
  </si>
  <si>
    <t>Luglio 2019</t>
  </si>
  <si>
    <t>LUGLIO 2019</t>
  </si>
  <si>
    <t>Agosto 2019</t>
  </si>
  <si>
    <t>AGOSTO 2019</t>
  </si>
  <si>
    <t>Settembre 2019</t>
  </si>
  <si>
    <t>SETTEMBRE 2019</t>
  </si>
  <si>
    <t>Ottobre 2019</t>
  </si>
  <si>
    <t>OTTOBRE 2019</t>
  </si>
  <si>
    <t>Novembre 2019</t>
  </si>
  <si>
    <t>NOVEMBRE 2019</t>
  </si>
  <si>
    <t>umidità e brina sciolta</t>
  </si>
  <si>
    <t>nebbia-brina</t>
  </si>
  <si>
    <t>nebbia-sereno</t>
  </si>
  <si>
    <t>sereno</t>
  </si>
  <si>
    <t>poco nuvoloso</t>
  </si>
  <si>
    <t>brina</t>
  </si>
  <si>
    <t>ESE</t>
  </si>
  <si>
    <t>NO</t>
  </si>
  <si>
    <t>ONO</t>
  </si>
  <si>
    <t>föhn</t>
  </si>
  <si>
    <t>brina-föhn</t>
  </si>
  <si>
    <t>irr.nuvoloso</t>
  </si>
  <si>
    <t>poco nuvoloso(n/m)-sereno</t>
  </si>
  <si>
    <t>SO</t>
  </si>
  <si>
    <t>brina/nebbia</t>
  </si>
  <si>
    <t>nuvoloso</t>
  </si>
  <si>
    <t>sereno-poco nuvoloso</t>
  </si>
  <si>
    <t>nevischio(p/s)-neve (s)</t>
  </si>
  <si>
    <t>neve (n)-neve sciolta</t>
  </si>
  <si>
    <t>poco nuvoloso(n)-irr.nuv(m)-nuv</t>
  </si>
  <si>
    <t>nuvoloso(n)-sereno</t>
  </si>
  <si>
    <t>brina-accumulo nevoso 4cm</t>
  </si>
  <si>
    <t>accumulo nevoso 2cm</t>
  </si>
  <si>
    <t>accumulo nevoso 1,5cm</t>
  </si>
  <si>
    <t>accumulo nevoso 1cm</t>
  </si>
  <si>
    <t>nebbia-brina-accumulo nevoso 0,5cm</t>
  </si>
  <si>
    <t>neve(p)neve mista a pioggia(p/s)</t>
  </si>
  <si>
    <t>5cm d'accumulo-2 al suolo</t>
  </si>
  <si>
    <t>neve(n)-neve mista a pioggia(m/p)</t>
  </si>
  <si>
    <t>nuvoloso-poco nuv(s)</t>
  </si>
  <si>
    <t>irr.nuv(n)-nuvoloso</t>
  </si>
  <si>
    <t>SSO</t>
  </si>
  <si>
    <t>nevischio(s)</t>
  </si>
  <si>
    <t>brina-accumulo nevoso 0,5cm</t>
  </si>
  <si>
    <t>poco nuvoloso(n/p)-nuvoloso</t>
  </si>
  <si>
    <t>5cm d'accumulo-5 al suolo</t>
  </si>
  <si>
    <t>neve sciolta</t>
  </si>
  <si>
    <t>nebbia-poco nuvoloso</t>
  </si>
  <si>
    <t>3 al suolo-brina</t>
  </si>
  <si>
    <t>2 al suolo-brina</t>
  </si>
  <si>
    <t>1 al suolo-brina</t>
  </si>
  <si>
    <t>4 al suolo-brina-nebbia</t>
  </si>
  <si>
    <t>föhn-brina</t>
  </si>
  <si>
    <t>brina sciolta</t>
  </si>
  <si>
    <t xml:space="preserve">föhn </t>
  </si>
  <si>
    <t>nuvoloso-sereno</t>
  </si>
  <si>
    <t>irr.nuv(n/m)-nuvoloso</t>
  </si>
  <si>
    <t>pioggia/rovesci(n)</t>
  </si>
  <si>
    <t>föhn (s)</t>
  </si>
  <si>
    <t>nuvoloso(n)-irregolarmente nuvoloso</t>
  </si>
  <si>
    <t>poco nuvoloso(m)-sereno</t>
  </si>
  <si>
    <t>pioggia(n/m)-temporale(s)</t>
  </si>
  <si>
    <t>pioggia(s)</t>
  </si>
  <si>
    <t>pioggia(n-p)</t>
  </si>
  <si>
    <t>nuvoloso/coperto</t>
  </si>
  <si>
    <t>temporale 18,30</t>
  </si>
  <si>
    <t>pioggia debole(m)</t>
  </si>
  <si>
    <t>temporale (s)</t>
  </si>
  <si>
    <t>temporale alle 21</t>
  </si>
  <si>
    <t>pioggia(n/m/p)</t>
  </si>
  <si>
    <t>pioggia(m/p/s)</t>
  </si>
  <si>
    <t>pioggia/rovesci(p/s)-temp(s)</t>
  </si>
  <si>
    <t>temporale ore 21</t>
  </si>
  <si>
    <t>1,15,4</t>
  </si>
  <si>
    <t>variabile</t>
  </si>
  <si>
    <t>NNO</t>
  </si>
  <si>
    <t>sereno(n/m)-irr.nuv(p)-poco nuv(s)</t>
  </si>
  <si>
    <t>Föhn</t>
  </si>
  <si>
    <t>pioggia/rovesci(n/m/p)</t>
  </si>
  <si>
    <t>pioggia/rovesci</t>
  </si>
  <si>
    <t>rovescio(s)</t>
  </si>
  <si>
    <t>irr.nuv.-sereno(p/s)</t>
  </si>
  <si>
    <t>sereno-poco nuv(p)</t>
  </si>
  <si>
    <t>coperto</t>
  </si>
  <si>
    <t>rovescio(n)</t>
  </si>
  <si>
    <t>temporale(p)</t>
  </si>
  <si>
    <t>temporale alle 13,20</t>
  </si>
  <si>
    <t>pioggia</t>
  </si>
  <si>
    <t>pioggia(n)</t>
  </si>
  <si>
    <t>irregolarmente nuv(n/m)-sereno</t>
  </si>
  <si>
    <t>föhn(p/s)</t>
  </si>
  <si>
    <t>temporale alle 21,20</t>
  </si>
  <si>
    <t>umidità e rugiada notturna</t>
  </si>
  <si>
    <t>breve rovescio senza acc(s)</t>
  </si>
  <si>
    <t>sereno-irr.nuv(s)</t>
  </si>
  <si>
    <t>poco nuv-irr.nuv(p)</t>
  </si>
  <si>
    <t>pioggia(p)-rovescio(s)</t>
  </si>
  <si>
    <t>rovescio(m)</t>
  </si>
  <si>
    <t>rovesci(s)</t>
  </si>
  <si>
    <t>nuvoloso(n)-poco nuvoloso</t>
  </si>
  <si>
    <t>brevi piovaschi (m/p)</t>
  </si>
  <si>
    <t>temp. alle 16,15-  temp. alle 22</t>
  </si>
  <si>
    <t>2 temporali (p/s)</t>
  </si>
  <si>
    <t>temporale alle 00,50</t>
  </si>
  <si>
    <t>temporale (n)</t>
  </si>
  <si>
    <t>sereno-poco nuv(p/s)</t>
  </si>
  <si>
    <t>poco nuv(n/m)-irr.nuv</t>
  </si>
  <si>
    <t>poco o irregolarmente nuvoloso</t>
  </si>
  <si>
    <t>breve rovescio(p)</t>
  </si>
  <si>
    <t>rovesci e temporale(s)</t>
  </si>
  <si>
    <t>temporale ore 22,30</t>
  </si>
  <si>
    <t>sereno(irr.nuv(s)</t>
  </si>
  <si>
    <t>temporale con grandine(s)</t>
  </si>
  <si>
    <t>temporale con grandine ore 19,05</t>
  </si>
  <si>
    <t>irr. Nuv(n/m)-sereno</t>
  </si>
  <si>
    <t>breve temp(s)</t>
  </si>
  <si>
    <t>breve temporale ore 21</t>
  </si>
  <si>
    <t>sereno(n/m)-irr.nuv</t>
  </si>
  <si>
    <t>breve piovasco(p)</t>
  </si>
  <si>
    <t>temporale alle 22,40</t>
  </si>
  <si>
    <t>molto nuvoloso</t>
  </si>
  <si>
    <t>temporali alle 5,20 e 7,50</t>
  </si>
  <si>
    <t>rovesci, 2 temporali (n/m) e pioggia(p)</t>
  </si>
  <si>
    <t>temporale intenso con grandine(s)</t>
  </si>
  <si>
    <t>temporale con grandine alle 22</t>
  </si>
  <si>
    <t>temporale alle 15</t>
  </si>
  <si>
    <t>temporale e rovesci (p)</t>
  </si>
  <si>
    <t>sereno-poco nuv(s)</t>
  </si>
  <si>
    <t>poco nuvoloso-molto nuv(s)</t>
  </si>
  <si>
    <t>pioggia (n/m)</t>
  </si>
  <si>
    <t>breve piovasco(n)</t>
  </si>
  <si>
    <t>temporale (p)</t>
  </si>
  <si>
    <t>temporale ore 15,30</t>
  </si>
  <si>
    <t>temporale con grandine(p)-temp(s)</t>
  </si>
  <si>
    <t>temporale con grandine ore 16,30 e temp ore 20</t>
  </si>
  <si>
    <t>temporale ore 4,15</t>
  </si>
  <si>
    <t>nebbia(m)</t>
  </si>
  <si>
    <t>nuvoloso(n/m)-irr.nuv(p)-sereno</t>
  </si>
  <si>
    <t>nebbia-irr. nuvoloso(n/m)-sereno</t>
  </si>
  <si>
    <t>irr.nuv(n/m)-poco nuv</t>
  </si>
  <si>
    <t>nebbia-poco nuv-irr.nuv(p/s)</t>
  </si>
  <si>
    <t>temporale (m)-rovesci (m/p)</t>
  </si>
  <si>
    <t>brevissimo temporale (p)</t>
  </si>
  <si>
    <t>brevissimo temporale ore 17,30</t>
  </si>
  <si>
    <t>brevissimo temporale ore 17,50</t>
  </si>
  <si>
    <t>temporale ore 11</t>
  </si>
  <si>
    <t>sereno(n/m)-irregolarmente nuvoloso</t>
  </si>
  <si>
    <t>poco o irr. nuvoloso</t>
  </si>
  <si>
    <t>coperto(n/m)-irr.nuvoloso</t>
  </si>
  <si>
    <t>sereno(n)-poco nuv(m)-irr.nuv</t>
  </si>
  <si>
    <t>temporale senza accumulo(p)</t>
  </si>
  <si>
    <t>poco o irregolarmente nuvoloso-afoso</t>
  </si>
  <si>
    <t>sereno-afoso</t>
  </si>
  <si>
    <t>sereno-irregolarmente nuvoloso(p)</t>
  </si>
  <si>
    <t>temporale con grandine alle 5,30- temp.7,40</t>
  </si>
  <si>
    <t>nuv(n)-poco nuv(m)-sereno</t>
  </si>
  <si>
    <t>temporale con grand (n)- temp.(m)</t>
  </si>
  <si>
    <t>2 temporali(s)</t>
  </si>
  <si>
    <t>poco nuv.-molto nuvoloso(p/s)</t>
  </si>
  <si>
    <t>breve rovescio (s)</t>
  </si>
  <si>
    <t>poco nuvoloso-irr.nuv(s)</t>
  </si>
  <si>
    <t>nebbia</t>
  </si>
  <si>
    <t>sereno-irr.nuv(p)-nuv(s)</t>
  </si>
  <si>
    <t>poco nuv(n)-nebbia(m)-sereno</t>
  </si>
  <si>
    <t>pioggia(n/m)</t>
  </si>
  <si>
    <t>temporali alle 20,30 e 22</t>
  </si>
  <si>
    <t>rovesci(n)-temporale con grand(s)</t>
  </si>
  <si>
    <t>temporale alle 18</t>
  </si>
  <si>
    <t>breve rovescio (p)</t>
  </si>
  <si>
    <t>breve piovasco(s)</t>
  </si>
  <si>
    <t>temporale e rovesci(n)</t>
  </si>
  <si>
    <t>temporale alle 2</t>
  </si>
  <si>
    <t>molto nuvoloso-irr.nuv(p)</t>
  </si>
  <si>
    <t>NNE</t>
  </si>
  <si>
    <t>irregolarmente nuv</t>
  </si>
  <si>
    <t>nuvoloso(n/m)-irr.nuvoloso</t>
  </si>
  <si>
    <t>breve piovasco (n)</t>
  </si>
  <si>
    <t>rovescio (s)</t>
  </si>
  <si>
    <t>E</t>
  </si>
  <si>
    <t>irregolarmente nuvolsoo</t>
  </si>
  <si>
    <t>Föhn(n)</t>
  </si>
  <si>
    <t>Föhn(s)</t>
  </si>
  <si>
    <t>sereno(n/m) - poco nuvoloso</t>
  </si>
  <si>
    <t>rovesci e temporale (n/m/p)</t>
  </si>
  <si>
    <t>breve pioggia(n)</t>
  </si>
  <si>
    <t>temporale alle 9,10</t>
  </si>
  <si>
    <t>molto nuvoloso(n/m)-irr.nuv(p/s)</t>
  </si>
  <si>
    <t>temporale(n)-rovesci(n/m/p)</t>
  </si>
  <si>
    <t>rovesci (s)</t>
  </si>
  <si>
    <t>rovesci(m)</t>
  </si>
  <si>
    <t>pioggia(p/s)</t>
  </si>
  <si>
    <t>pioggia(p)</t>
  </si>
  <si>
    <t>temporale alle 4</t>
  </si>
  <si>
    <t>pioggia(n/s)</t>
  </si>
  <si>
    <t>molto nuvoloso(n/m)-poco nuvoloso</t>
  </si>
  <si>
    <t>pioggia(n)-pioviggine(m/p)</t>
  </si>
  <si>
    <t>nuvoloso(n)-poco nuvoloso(m)-sereno</t>
  </si>
  <si>
    <t>poco nuvoloso(n/m)-irr.nuvoloso</t>
  </si>
  <si>
    <t>pioggia e rovesci(n)</t>
  </si>
  <si>
    <t>pioggia(p)-rovesci(s)</t>
  </si>
  <si>
    <t>coperto(n)-nuv(m)-irregolarmente nuv,</t>
  </si>
  <si>
    <t>O</t>
  </si>
  <si>
    <t>coperto(n/m/s)-irr.nuvoloso</t>
  </si>
  <si>
    <t>coperto(n/m)-irr.nuv</t>
  </si>
  <si>
    <t>pioggia(n/m/s)</t>
  </si>
  <si>
    <t>nebbia(n/m)-sereno(p)-irr.nuv(s)</t>
  </si>
  <si>
    <t>coperto(n)-irr.nuv(m/p)-sereno(s)</t>
  </si>
  <si>
    <t>rovesci(n)</t>
  </si>
  <si>
    <t>irr.nuv(n/m)-sereno</t>
  </si>
  <si>
    <t>irr.nuv(n/m)-poco nuvoloso</t>
  </si>
  <si>
    <t>3cm di neve-0,5 al suolo la sera</t>
  </si>
  <si>
    <t>irr.nuv-coperto(m)</t>
  </si>
  <si>
    <t>neve(m)</t>
  </si>
  <si>
    <t>pioggia-pioviggine</t>
  </si>
  <si>
    <t>pioggia-pioviggine(n/m/p)</t>
  </si>
  <si>
    <t>pioggia (s)</t>
  </si>
  <si>
    <t>föhn(n)</t>
  </si>
  <si>
    <t>pioggia(n/m/p)-rovesci(p)</t>
  </si>
  <si>
    <t>föhn(s)</t>
  </si>
  <si>
    <t>fohn</t>
  </si>
  <si>
    <t>fohn(p/s)</t>
  </si>
  <si>
    <t>sereno(n/m)-poco nuvoloso</t>
  </si>
  <si>
    <t>nuvoloso(n)-poco nuv(m)-sereno</t>
  </si>
  <si>
    <t>nubi basse/nebbia alta(m)-sereno</t>
  </si>
  <si>
    <t>nubi basse/nebbia alta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</si>
</sst>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6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499984740745262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3" tint="0.39997558519241921"/>
      <name val="Arial"/>
      <family val="2"/>
    </font>
    <font>
      <b/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302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4" fontId="4" fillId="0" borderId="0" xfId="0" applyNumberFormat="1" applyFont="1" applyFill="1"/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64" fontId="4" fillId="0" borderId="0" xfId="0" quotePrefix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64" fontId="41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7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right" vertical="center"/>
    </xf>
    <xf numFmtId="164" fontId="4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64" fontId="4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opLeftCell="A7" zoomScaleNormal="100" workbookViewId="0">
      <selection activeCell="T24" sqref="T24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67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68</v>
      </c>
      <c r="Y4" s="272"/>
      <c r="Z4" s="272"/>
      <c r="AA4" s="9"/>
      <c r="AB4" s="271">
        <v>43466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-1.6</v>
      </c>
      <c r="C8" s="21" t="s">
        <v>2</v>
      </c>
      <c r="D8" s="21">
        <v>6.4</v>
      </c>
      <c r="E8" s="21" t="s">
        <v>2</v>
      </c>
      <c r="F8" s="43"/>
      <c r="G8" s="214"/>
      <c r="H8" s="21">
        <v>0</v>
      </c>
      <c r="I8" s="134"/>
      <c r="J8" s="43"/>
      <c r="K8" s="20">
        <v>1</v>
      </c>
      <c r="L8" s="96">
        <v>1021.2</v>
      </c>
      <c r="M8" s="138">
        <v>1033.7</v>
      </c>
      <c r="N8" s="43"/>
      <c r="O8" s="20">
        <v>1</v>
      </c>
      <c r="P8" s="27">
        <v>80</v>
      </c>
      <c r="Q8" s="27">
        <v>94</v>
      </c>
      <c r="R8" s="43"/>
      <c r="S8" s="20">
        <v>1</v>
      </c>
      <c r="T8" s="35" t="s">
        <v>64</v>
      </c>
      <c r="U8" s="96">
        <v>12.9</v>
      </c>
      <c r="V8" s="96">
        <v>1.4</v>
      </c>
      <c r="W8" s="43"/>
      <c r="X8" s="270" t="s">
        <v>94</v>
      </c>
      <c r="Y8" s="270"/>
      <c r="Z8" s="270"/>
      <c r="AA8" s="43"/>
      <c r="AB8" s="270" t="s">
        <v>93</v>
      </c>
      <c r="AC8" s="270"/>
      <c r="AD8" s="270"/>
      <c r="AE8" s="270"/>
      <c r="AF8" s="2"/>
    </row>
    <row r="9" spans="1:119">
      <c r="A9" s="26">
        <v>2</v>
      </c>
      <c r="B9" s="21">
        <v>-3.5</v>
      </c>
      <c r="C9" s="21" t="s">
        <v>2</v>
      </c>
      <c r="D9" s="21">
        <v>7.9</v>
      </c>
      <c r="E9" s="21" t="s">
        <v>2</v>
      </c>
      <c r="F9" s="43"/>
      <c r="G9" s="214" t="s">
        <v>89</v>
      </c>
      <c r="H9" s="21">
        <v>0.254</v>
      </c>
      <c r="I9" s="21"/>
      <c r="J9" s="43"/>
      <c r="K9" s="26">
        <v>2</v>
      </c>
      <c r="L9" s="24">
        <v>1019.1</v>
      </c>
      <c r="M9" s="24">
        <v>1028.5</v>
      </c>
      <c r="N9" s="43"/>
      <c r="O9" s="26">
        <v>2</v>
      </c>
      <c r="P9" s="27">
        <v>74</v>
      </c>
      <c r="Q9" s="135">
        <v>97</v>
      </c>
      <c r="R9" s="43"/>
      <c r="S9" s="26">
        <v>2</v>
      </c>
      <c r="T9" s="35" t="s">
        <v>54</v>
      </c>
      <c r="U9" s="34">
        <v>11.3</v>
      </c>
      <c r="V9" s="34">
        <v>1.8</v>
      </c>
      <c r="W9" s="43"/>
      <c r="X9" s="270" t="s">
        <v>90</v>
      </c>
      <c r="Y9" s="270"/>
      <c r="Z9" s="270"/>
      <c r="AA9" s="43"/>
      <c r="AB9" s="270" t="s">
        <v>91</v>
      </c>
      <c r="AC9" s="270"/>
      <c r="AD9" s="270"/>
      <c r="AE9" s="270"/>
      <c r="AF9" s="2"/>
    </row>
    <row r="10" spans="1:119">
      <c r="A10" s="26">
        <v>3</v>
      </c>
      <c r="B10" s="21">
        <v>-3.3</v>
      </c>
      <c r="C10" s="21" t="s">
        <v>2</v>
      </c>
      <c r="D10" s="21">
        <v>8.1999999999999993</v>
      </c>
      <c r="E10" s="21" t="s">
        <v>2</v>
      </c>
      <c r="F10" s="43"/>
      <c r="G10" s="214"/>
      <c r="H10" s="21">
        <v>0</v>
      </c>
      <c r="I10" s="21"/>
      <c r="J10" s="43"/>
      <c r="K10" s="26">
        <v>3</v>
      </c>
      <c r="L10" s="24">
        <v>1027.5</v>
      </c>
      <c r="M10" s="24">
        <v>1030.2</v>
      </c>
      <c r="N10" s="43"/>
      <c r="O10" s="26">
        <v>3</v>
      </c>
      <c r="P10" s="27">
        <v>37</v>
      </c>
      <c r="Q10" s="27">
        <v>88</v>
      </c>
      <c r="R10" s="43"/>
      <c r="S10" s="26">
        <v>3</v>
      </c>
      <c r="T10" s="35" t="s">
        <v>65</v>
      </c>
      <c r="U10" s="96">
        <v>12.9</v>
      </c>
      <c r="V10" s="96">
        <v>1.1000000000000001</v>
      </c>
      <c r="W10" s="43"/>
      <c r="X10" s="270" t="s">
        <v>94</v>
      </c>
      <c r="Y10" s="270"/>
      <c r="Z10" s="270"/>
      <c r="AA10" s="43"/>
      <c r="AB10" s="270" t="s">
        <v>92</v>
      </c>
      <c r="AC10" s="270"/>
      <c r="AD10" s="270"/>
      <c r="AE10" s="270"/>
      <c r="AF10" s="2"/>
    </row>
    <row r="11" spans="1:119">
      <c r="A11" s="26">
        <v>4</v>
      </c>
      <c r="B11" s="21">
        <v>-3.8</v>
      </c>
      <c r="C11" s="21" t="s">
        <v>2</v>
      </c>
      <c r="D11" s="21">
        <v>5.7</v>
      </c>
      <c r="E11" s="21" t="s">
        <v>2</v>
      </c>
      <c r="F11" s="43"/>
      <c r="G11" s="214"/>
      <c r="H11" s="21">
        <v>0</v>
      </c>
      <c r="I11" s="21"/>
      <c r="J11" s="43"/>
      <c r="K11" s="26">
        <v>4</v>
      </c>
      <c r="L11" s="24">
        <v>1027.7</v>
      </c>
      <c r="M11" s="24">
        <v>1033</v>
      </c>
      <c r="N11" s="43"/>
      <c r="O11" s="26">
        <v>4</v>
      </c>
      <c r="P11" s="35">
        <v>46</v>
      </c>
      <c r="Q11" s="27">
        <v>91</v>
      </c>
      <c r="R11" s="43"/>
      <c r="S11" s="26">
        <v>4</v>
      </c>
      <c r="T11" s="35" t="s">
        <v>95</v>
      </c>
      <c r="U11" s="96">
        <v>12.9</v>
      </c>
      <c r="V11" s="96">
        <v>1.3</v>
      </c>
      <c r="W11" s="43"/>
      <c r="X11" s="270" t="s">
        <v>94</v>
      </c>
      <c r="Y11" s="270"/>
      <c r="Z11" s="270"/>
      <c r="AA11" s="43"/>
      <c r="AB11" s="270" t="s">
        <v>93</v>
      </c>
      <c r="AC11" s="270"/>
      <c r="AD11" s="270"/>
      <c r="AE11" s="270"/>
      <c r="AF11" s="32"/>
    </row>
    <row r="12" spans="1:119">
      <c r="A12" s="26">
        <v>5</v>
      </c>
      <c r="B12" s="21">
        <v>-3.1</v>
      </c>
      <c r="C12" s="21" t="s">
        <v>2</v>
      </c>
      <c r="D12" s="21">
        <v>9.9</v>
      </c>
      <c r="E12" s="21" t="s">
        <v>2</v>
      </c>
      <c r="F12" s="43"/>
      <c r="G12" s="147"/>
      <c r="H12" s="21">
        <v>0</v>
      </c>
      <c r="I12" s="21"/>
      <c r="J12" s="43"/>
      <c r="K12" s="26">
        <v>5</v>
      </c>
      <c r="L12" s="145">
        <v>1020.7</v>
      </c>
      <c r="M12" s="131">
        <v>1028.7</v>
      </c>
      <c r="N12" s="140"/>
      <c r="O12" s="26">
        <v>5</v>
      </c>
      <c r="P12" s="27">
        <v>40</v>
      </c>
      <c r="Q12" s="27">
        <v>90</v>
      </c>
      <c r="R12" s="43"/>
      <c r="S12" s="26">
        <v>5</v>
      </c>
      <c r="T12" s="35" t="s">
        <v>64</v>
      </c>
      <c r="U12" s="96">
        <v>12.9</v>
      </c>
      <c r="V12" s="96">
        <v>1.6</v>
      </c>
      <c r="W12" s="43"/>
      <c r="X12" s="270" t="s">
        <v>94</v>
      </c>
      <c r="Y12" s="270"/>
      <c r="Z12" s="270"/>
      <c r="AA12" s="43"/>
      <c r="AB12" s="270" t="s">
        <v>92</v>
      </c>
      <c r="AC12" s="270"/>
      <c r="AD12" s="270"/>
      <c r="AE12" s="270"/>
      <c r="AF12" s="33"/>
    </row>
    <row r="13" spans="1:119">
      <c r="A13" s="26">
        <v>6</v>
      </c>
      <c r="B13" s="21">
        <v>-1.6</v>
      </c>
      <c r="C13" s="21" t="s">
        <v>2</v>
      </c>
      <c r="D13" s="21">
        <v>13.9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131">
        <v>1020.7</v>
      </c>
      <c r="M13" s="131">
        <v>1025.3</v>
      </c>
      <c r="N13" s="140"/>
      <c r="O13" s="26">
        <v>6</v>
      </c>
      <c r="P13" s="27">
        <v>47</v>
      </c>
      <c r="Q13" s="35">
        <v>89</v>
      </c>
      <c r="R13" s="43"/>
      <c r="S13" s="26">
        <v>6</v>
      </c>
      <c r="T13" s="35" t="s">
        <v>64</v>
      </c>
      <c r="U13" s="96">
        <v>16.100000000000001</v>
      </c>
      <c r="V13" s="96">
        <v>2.1</v>
      </c>
      <c r="W13" s="43"/>
      <c r="X13" s="270" t="s">
        <v>94</v>
      </c>
      <c r="Y13" s="270"/>
      <c r="Z13" s="270"/>
      <c r="AA13" s="43"/>
      <c r="AB13" s="270" t="s">
        <v>92</v>
      </c>
      <c r="AC13" s="270"/>
      <c r="AD13" s="270"/>
      <c r="AE13" s="270"/>
      <c r="AF13" s="2"/>
    </row>
    <row r="14" spans="1:119">
      <c r="A14" s="26">
        <v>7</v>
      </c>
      <c r="B14" s="21">
        <v>-1.2</v>
      </c>
      <c r="C14" s="21" t="s">
        <v>2</v>
      </c>
      <c r="D14" s="21">
        <v>11.8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131">
        <v>1025</v>
      </c>
      <c r="M14" s="131">
        <v>1029.3</v>
      </c>
      <c r="N14" s="140"/>
      <c r="O14" s="26">
        <v>7</v>
      </c>
      <c r="P14" s="94">
        <v>45</v>
      </c>
      <c r="Q14" s="27">
        <v>91</v>
      </c>
      <c r="R14" s="43"/>
      <c r="S14" s="26">
        <v>7</v>
      </c>
      <c r="T14" s="35" t="s">
        <v>54</v>
      </c>
      <c r="U14" s="96">
        <v>12.9</v>
      </c>
      <c r="V14" s="96">
        <v>1.8</v>
      </c>
      <c r="W14" s="43"/>
      <c r="X14" s="270" t="s">
        <v>94</v>
      </c>
      <c r="Y14" s="270"/>
      <c r="Z14" s="270"/>
      <c r="AA14" s="43"/>
      <c r="AB14" s="270" t="s">
        <v>92</v>
      </c>
      <c r="AC14" s="270"/>
      <c r="AD14" s="270"/>
      <c r="AE14" s="270"/>
      <c r="AF14" s="2"/>
    </row>
    <row r="15" spans="1:119">
      <c r="A15" s="26">
        <v>8</v>
      </c>
      <c r="B15" s="21">
        <v>-0.5</v>
      </c>
      <c r="C15" s="21" t="s">
        <v>2</v>
      </c>
      <c r="D15" s="21">
        <v>7.1</v>
      </c>
      <c r="E15" s="21" t="s">
        <v>2</v>
      </c>
      <c r="F15" s="43"/>
      <c r="G15" s="148"/>
      <c r="H15" s="21">
        <v>0</v>
      </c>
      <c r="I15" s="21"/>
      <c r="J15" s="43"/>
      <c r="K15" s="26">
        <v>8</v>
      </c>
      <c r="L15" s="131">
        <v>1012.3</v>
      </c>
      <c r="M15" s="131">
        <v>1028</v>
      </c>
      <c r="N15" s="140"/>
      <c r="O15" s="26">
        <v>8</v>
      </c>
      <c r="P15" s="94">
        <v>70</v>
      </c>
      <c r="Q15" s="27">
        <v>93</v>
      </c>
      <c r="R15" s="43"/>
      <c r="S15" s="26">
        <v>8</v>
      </c>
      <c r="T15" s="35" t="s">
        <v>54</v>
      </c>
      <c r="U15" s="96">
        <v>12.9</v>
      </c>
      <c r="V15" s="96">
        <v>1.9</v>
      </c>
      <c r="W15" s="43"/>
      <c r="X15" s="270" t="s">
        <v>94</v>
      </c>
      <c r="Y15" s="270"/>
      <c r="Z15" s="270"/>
      <c r="AA15" s="43"/>
      <c r="AB15" s="270" t="s">
        <v>100</v>
      </c>
      <c r="AC15" s="270"/>
      <c r="AD15" s="270"/>
      <c r="AE15" s="270"/>
      <c r="AF15" s="2"/>
    </row>
    <row r="16" spans="1:119">
      <c r="A16" s="26">
        <v>9</v>
      </c>
      <c r="B16" s="21">
        <v>-2.5</v>
      </c>
      <c r="C16" s="21" t="s">
        <v>2</v>
      </c>
      <c r="D16" s="21">
        <v>10.6</v>
      </c>
      <c r="E16" s="21" t="s">
        <v>2</v>
      </c>
      <c r="F16" s="43"/>
      <c r="G16" s="148"/>
      <c r="H16" s="21">
        <v>0</v>
      </c>
      <c r="I16" s="21"/>
      <c r="J16" s="43"/>
      <c r="K16" s="26">
        <v>9</v>
      </c>
      <c r="L16" s="131">
        <v>1008.9</v>
      </c>
      <c r="M16" s="131">
        <v>1012.8</v>
      </c>
      <c r="N16" s="140"/>
      <c r="O16" s="26">
        <v>9</v>
      </c>
      <c r="P16" s="27">
        <v>27</v>
      </c>
      <c r="Q16" s="27">
        <v>94</v>
      </c>
      <c r="R16" s="43"/>
      <c r="S16" s="26">
        <v>9</v>
      </c>
      <c r="T16" s="35" t="s">
        <v>96</v>
      </c>
      <c r="U16" s="96">
        <v>35.4</v>
      </c>
      <c r="V16" s="96">
        <v>4.8</v>
      </c>
      <c r="W16" s="43"/>
      <c r="X16" s="270" t="s">
        <v>99</v>
      </c>
      <c r="Y16" s="270"/>
      <c r="Z16" s="270"/>
      <c r="AA16" s="43"/>
      <c r="AB16" s="270" t="s">
        <v>101</v>
      </c>
      <c r="AC16" s="270"/>
      <c r="AD16" s="270"/>
      <c r="AE16" s="270"/>
      <c r="AF16" s="2"/>
    </row>
    <row r="17" spans="1:33">
      <c r="A17" s="26">
        <v>10</v>
      </c>
      <c r="B17" s="21">
        <v>-2.5</v>
      </c>
      <c r="C17" s="21" t="s">
        <v>2</v>
      </c>
      <c r="D17" s="21">
        <v>8.6999999999999993</v>
      </c>
      <c r="E17" s="21" t="s">
        <v>2</v>
      </c>
      <c r="F17" s="43"/>
      <c r="G17" s="23"/>
      <c r="H17" s="21">
        <v>0</v>
      </c>
      <c r="I17" s="34"/>
      <c r="J17" s="43"/>
      <c r="K17" s="26">
        <v>10</v>
      </c>
      <c r="L17" s="131">
        <v>1011.3</v>
      </c>
      <c r="M17" s="131">
        <v>1020.6</v>
      </c>
      <c r="N17" s="140"/>
      <c r="O17" s="26">
        <v>10</v>
      </c>
      <c r="P17" s="27">
        <v>33</v>
      </c>
      <c r="Q17" s="27">
        <v>81</v>
      </c>
      <c r="R17" s="43"/>
      <c r="S17" s="26">
        <v>10</v>
      </c>
      <c r="T17" s="35" t="s">
        <v>64</v>
      </c>
      <c r="U17" s="34">
        <v>12.9</v>
      </c>
      <c r="V17" s="34">
        <v>2.1</v>
      </c>
      <c r="W17" s="43"/>
      <c r="X17" s="270" t="s">
        <v>94</v>
      </c>
      <c r="Y17" s="270"/>
      <c r="Z17" s="270"/>
      <c r="AA17" s="43"/>
      <c r="AB17" s="270" t="s">
        <v>92</v>
      </c>
      <c r="AC17" s="270"/>
      <c r="AD17" s="270"/>
      <c r="AE17" s="270"/>
      <c r="AF17" s="2"/>
    </row>
    <row r="18" spans="1:33">
      <c r="A18" s="26">
        <v>11</v>
      </c>
      <c r="B18" s="21">
        <v>-3.9</v>
      </c>
      <c r="C18" s="21" t="s">
        <v>2</v>
      </c>
      <c r="D18" s="21">
        <v>7.2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132">
        <v>1020.3</v>
      </c>
      <c r="M18" s="131">
        <v>1023.5</v>
      </c>
      <c r="N18" s="140"/>
      <c r="O18" s="26">
        <v>11</v>
      </c>
      <c r="P18" s="27">
        <v>33</v>
      </c>
      <c r="Q18" s="27">
        <v>82</v>
      </c>
      <c r="R18" s="43"/>
      <c r="S18" s="26">
        <v>11</v>
      </c>
      <c r="T18" s="35" t="s">
        <v>64</v>
      </c>
      <c r="U18" s="96">
        <v>11.3</v>
      </c>
      <c r="V18" s="96">
        <v>1.4</v>
      </c>
      <c r="W18" s="43"/>
      <c r="X18" s="270" t="s">
        <v>94</v>
      </c>
      <c r="Y18" s="270"/>
      <c r="Z18" s="270"/>
      <c r="AA18" s="43"/>
      <c r="AB18" s="270" t="s">
        <v>92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-2.2999999999999998</v>
      </c>
      <c r="C19" s="21" t="s">
        <v>2</v>
      </c>
      <c r="D19" s="21">
        <v>10.1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131">
        <v>1015</v>
      </c>
      <c r="M19" s="131">
        <v>1022.6</v>
      </c>
      <c r="N19" s="140"/>
      <c r="O19" s="26">
        <v>12</v>
      </c>
      <c r="P19" s="27">
        <v>33</v>
      </c>
      <c r="Q19" s="27">
        <v>84</v>
      </c>
      <c r="R19" s="43"/>
      <c r="S19" s="26">
        <v>12</v>
      </c>
      <c r="T19" s="35" t="s">
        <v>64</v>
      </c>
      <c r="U19" s="96">
        <v>19.3</v>
      </c>
      <c r="V19" s="96">
        <v>2.4</v>
      </c>
      <c r="W19" s="43"/>
      <c r="X19" s="270" t="s">
        <v>94</v>
      </c>
      <c r="Y19" s="270"/>
      <c r="Z19" s="270"/>
      <c r="AA19" s="43"/>
      <c r="AB19" s="270" t="s">
        <v>92</v>
      </c>
      <c r="AC19" s="270"/>
      <c r="AD19" s="270"/>
      <c r="AE19" s="270"/>
      <c r="AF19" s="2"/>
    </row>
    <row r="20" spans="1:33">
      <c r="A20" s="26">
        <v>13</v>
      </c>
      <c r="B20" s="21">
        <v>-0.9</v>
      </c>
      <c r="C20" s="21" t="s">
        <v>2</v>
      </c>
      <c r="D20" s="21">
        <v>12.9</v>
      </c>
      <c r="E20" s="21" t="s">
        <v>2</v>
      </c>
      <c r="F20" s="43"/>
      <c r="G20" s="149"/>
      <c r="H20" s="21">
        <v>0</v>
      </c>
      <c r="I20" s="21"/>
      <c r="J20" s="43"/>
      <c r="K20" s="26">
        <v>13</v>
      </c>
      <c r="L20" s="131">
        <v>1003.7</v>
      </c>
      <c r="M20" s="131">
        <v>1015.4</v>
      </c>
      <c r="N20" s="140"/>
      <c r="O20" s="26">
        <v>13</v>
      </c>
      <c r="P20" s="27">
        <v>42</v>
      </c>
      <c r="Q20" s="27">
        <v>86</v>
      </c>
      <c r="R20" s="37"/>
      <c r="S20" s="26">
        <v>13</v>
      </c>
      <c r="T20" s="35" t="s">
        <v>54</v>
      </c>
      <c r="U20" s="96">
        <v>14.5</v>
      </c>
      <c r="V20" s="96">
        <v>2.2999999999999998</v>
      </c>
      <c r="W20" s="43"/>
      <c r="X20" s="270" t="s">
        <v>94</v>
      </c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9">
        <v>4.2</v>
      </c>
      <c r="C21" s="21" t="s">
        <v>2</v>
      </c>
      <c r="D21" s="134">
        <v>17.899999999999999</v>
      </c>
      <c r="E21" s="21" t="s">
        <v>2</v>
      </c>
      <c r="F21" s="43"/>
      <c r="G21" s="149"/>
      <c r="H21" s="21">
        <v>0</v>
      </c>
      <c r="I21" s="21"/>
      <c r="J21" s="43"/>
      <c r="K21" s="26">
        <v>14</v>
      </c>
      <c r="L21" s="133">
        <v>1002.2</v>
      </c>
      <c r="M21" s="131">
        <v>1015.8</v>
      </c>
      <c r="N21" s="140"/>
      <c r="O21" s="26">
        <v>14</v>
      </c>
      <c r="P21" s="137">
        <v>16</v>
      </c>
      <c r="Q21" s="27">
        <v>72</v>
      </c>
      <c r="R21" s="43"/>
      <c r="S21" s="26">
        <v>14</v>
      </c>
      <c r="T21" s="109" t="s">
        <v>97</v>
      </c>
      <c r="U21" s="218">
        <v>48.3</v>
      </c>
      <c r="V21" s="218">
        <v>10.1</v>
      </c>
      <c r="W21" s="43"/>
      <c r="X21" s="270" t="s">
        <v>98</v>
      </c>
      <c r="Y21" s="270"/>
      <c r="Z21" s="270"/>
      <c r="AA21" s="43"/>
      <c r="AB21" s="270" t="s">
        <v>92</v>
      </c>
      <c r="AC21" s="270"/>
      <c r="AD21" s="270"/>
      <c r="AE21" s="270"/>
      <c r="AF21" s="2"/>
    </row>
    <row r="22" spans="1:33">
      <c r="A22" s="26">
        <v>15</v>
      </c>
      <c r="B22" s="29">
        <v>0.1</v>
      </c>
      <c r="C22" s="21" t="s">
        <v>2</v>
      </c>
      <c r="D22" s="21">
        <v>13.4</v>
      </c>
      <c r="E22" s="21" t="s">
        <v>2</v>
      </c>
      <c r="F22" s="43"/>
      <c r="G22" s="150"/>
      <c r="H22" s="21">
        <v>0</v>
      </c>
      <c r="I22" s="21"/>
      <c r="J22" s="43"/>
      <c r="K22" s="26">
        <v>15</v>
      </c>
      <c r="L22" s="131">
        <v>1015.8</v>
      </c>
      <c r="M22" s="131">
        <v>1021.9</v>
      </c>
      <c r="N22" s="140"/>
      <c r="O22" s="26">
        <v>15</v>
      </c>
      <c r="P22" s="27">
        <v>25</v>
      </c>
      <c r="Q22" s="27">
        <v>78</v>
      </c>
      <c r="R22" s="43"/>
      <c r="S22" s="26">
        <v>15</v>
      </c>
      <c r="T22" s="35" t="s">
        <v>54</v>
      </c>
      <c r="U22" s="96">
        <v>9.6999999999999993</v>
      </c>
      <c r="V22" s="96">
        <v>1.3</v>
      </c>
      <c r="W22" s="43"/>
      <c r="X22" s="270" t="s">
        <v>94</v>
      </c>
      <c r="Y22" s="270"/>
      <c r="Z22" s="270"/>
      <c r="AA22" s="43"/>
      <c r="AB22" s="270" t="s">
        <v>92</v>
      </c>
      <c r="AC22" s="270"/>
      <c r="AD22" s="270"/>
      <c r="AE22" s="270"/>
      <c r="AF22" s="2"/>
    </row>
    <row r="23" spans="1:33">
      <c r="A23" s="26">
        <v>16</v>
      </c>
      <c r="B23" s="21">
        <v>-1.5</v>
      </c>
      <c r="C23" s="21" t="s">
        <v>2</v>
      </c>
      <c r="D23" s="21">
        <v>12.2</v>
      </c>
      <c r="E23" s="21" t="s">
        <v>2</v>
      </c>
      <c r="F23" s="43"/>
      <c r="G23" s="150"/>
      <c r="H23" s="21">
        <v>0</v>
      </c>
      <c r="I23" s="21"/>
      <c r="J23" s="43"/>
      <c r="K23" s="26">
        <v>16</v>
      </c>
      <c r="L23" s="133">
        <v>1019.5</v>
      </c>
      <c r="M23" s="131">
        <v>1022.7</v>
      </c>
      <c r="N23" s="140"/>
      <c r="O23" s="26">
        <v>16</v>
      </c>
      <c r="P23" s="27">
        <v>38</v>
      </c>
      <c r="Q23" s="27">
        <v>86</v>
      </c>
      <c r="R23" s="43"/>
      <c r="S23" s="26">
        <v>16</v>
      </c>
      <c r="T23" s="35" t="s">
        <v>95</v>
      </c>
      <c r="U23" s="34">
        <v>11.3</v>
      </c>
      <c r="V23" s="34">
        <v>1</v>
      </c>
      <c r="W23" s="43"/>
      <c r="X23" s="270" t="s">
        <v>94</v>
      </c>
      <c r="Y23" s="270"/>
      <c r="Z23" s="270"/>
      <c r="AA23" s="43"/>
      <c r="AB23" s="270" t="s">
        <v>93</v>
      </c>
      <c r="AC23" s="270"/>
      <c r="AD23" s="270"/>
      <c r="AE23" s="270"/>
      <c r="AF23" s="2"/>
    </row>
    <row r="24" spans="1:33">
      <c r="A24" s="26">
        <v>17</v>
      </c>
      <c r="B24" s="21">
        <v>-0.9</v>
      </c>
      <c r="C24" s="21" t="s">
        <v>2</v>
      </c>
      <c r="D24" s="21">
        <v>9</v>
      </c>
      <c r="E24" s="21" t="s">
        <v>2</v>
      </c>
      <c r="F24" s="43"/>
      <c r="G24" s="151"/>
      <c r="H24" s="21">
        <v>0</v>
      </c>
      <c r="I24" s="21"/>
      <c r="J24" s="43"/>
      <c r="K24" s="26">
        <v>17</v>
      </c>
      <c r="L24" s="131">
        <v>1013</v>
      </c>
      <c r="M24" s="131">
        <v>1019.6</v>
      </c>
      <c r="N24" s="140"/>
      <c r="O24" s="26">
        <v>17</v>
      </c>
      <c r="P24" s="27">
        <v>60</v>
      </c>
      <c r="Q24" s="27">
        <v>90</v>
      </c>
      <c r="R24" s="43"/>
      <c r="S24" s="26">
        <v>17</v>
      </c>
      <c r="T24" s="35" t="s">
        <v>54</v>
      </c>
      <c r="U24" s="96">
        <v>11.3</v>
      </c>
      <c r="V24" s="96">
        <v>1.3</v>
      </c>
      <c r="W24" s="43"/>
      <c r="X24" s="270" t="s">
        <v>94</v>
      </c>
      <c r="Y24" s="270"/>
      <c r="Z24" s="270"/>
      <c r="AA24" s="43"/>
      <c r="AB24" s="270" t="s">
        <v>66</v>
      </c>
      <c r="AC24" s="270"/>
      <c r="AD24" s="270"/>
      <c r="AE24" s="270"/>
      <c r="AF24" s="2"/>
    </row>
    <row r="25" spans="1:33">
      <c r="A25" s="26">
        <v>18</v>
      </c>
      <c r="B25" s="21">
        <v>-3</v>
      </c>
      <c r="C25" s="21" t="s">
        <v>2</v>
      </c>
      <c r="D25" s="21">
        <v>10.4</v>
      </c>
      <c r="E25" s="21" t="s">
        <v>2</v>
      </c>
      <c r="F25" s="43"/>
      <c r="G25" s="151"/>
      <c r="H25" s="21">
        <v>0</v>
      </c>
      <c r="I25" s="34"/>
      <c r="J25" s="43"/>
      <c r="K25" s="26">
        <v>18</v>
      </c>
      <c r="L25" s="131">
        <v>1012.3</v>
      </c>
      <c r="M25" s="131">
        <v>1019.6</v>
      </c>
      <c r="N25" s="140"/>
      <c r="O25" s="26">
        <v>18</v>
      </c>
      <c r="P25" s="27">
        <v>36</v>
      </c>
      <c r="Q25" s="135">
        <v>97</v>
      </c>
      <c r="R25" s="43"/>
      <c r="S25" s="26">
        <v>18</v>
      </c>
      <c r="T25" s="35" t="s">
        <v>102</v>
      </c>
      <c r="U25" s="96">
        <v>22.5</v>
      </c>
      <c r="V25" s="96">
        <v>3.2</v>
      </c>
      <c r="W25" s="43"/>
      <c r="X25" s="270" t="s">
        <v>103</v>
      </c>
      <c r="Y25" s="270"/>
      <c r="Z25" s="270"/>
      <c r="AA25" s="43"/>
      <c r="AB25" s="270" t="s">
        <v>91</v>
      </c>
      <c r="AC25" s="270"/>
      <c r="AD25" s="270"/>
      <c r="AE25" s="270"/>
      <c r="AF25" s="38"/>
    </row>
    <row r="26" spans="1:33">
      <c r="A26" s="26">
        <v>19</v>
      </c>
      <c r="B26" s="112">
        <v>1.9</v>
      </c>
      <c r="C26" s="21" t="s">
        <v>2</v>
      </c>
      <c r="D26" s="21">
        <v>4.8</v>
      </c>
      <c r="E26" s="21" t="s">
        <v>2</v>
      </c>
      <c r="F26" s="43"/>
      <c r="G26" s="151"/>
      <c r="H26" s="21">
        <v>0.254</v>
      </c>
      <c r="I26" s="146"/>
      <c r="J26" s="43"/>
      <c r="K26" s="26">
        <v>19</v>
      </c>
      <c r="L26" s="133">
        <v>1017.2</v>
      </c>
      <c r="M26" s="131">
        <v>1020</v>
      </c>
      <c r="N26" s="140"/>
      <c r="O26" s="26">
        <v>19</v>
      </c>
      <c r="P26" s="27">
        <v>75</v>
      </c>
      <c r="Q26" s="27">
        <v>88</v>
      </c>
      <c r="R26" s="43"/>
      <c r="S26" s="26">
        <v>19</v>
      </c>
      <c r="T26" s="35" t="s">
        <v>96</v>
      </c>
      <c r="U26" s="96">
        <v>20.9</v>
      </c>
      <c r="V26" s="110">
        <v>4.7</v>
      </c>
      <c r="W26" s="43"/>
      <c r="X26" s="270"/>
      <c r="Y26" s="270"/>
      <c r="Z26" s="270"/>
      <c r="AA26" s="43"/>
      <c r="AB26" s="270" t="s">
        <v>104</v>
      </c>
      <c r="AC26" s="270"/>
      <c r="AD26" s="270"/>
      <c r="AE26" s="270"/>
      <c r="AF26" s="38"/>
    </row>
    <row r="27" spans="1:33">
      <c r="A27" s="26">
        <v>20</v>
      </c>
      <c r="B27" s="21">
        <v>-4.0999999999999996</v>
      </c>
      <c r="C27" s="21" t="s">
        <v>2</v>
      </c>
      <c r="D27" s="21">
        <v>5.6</v>
      </c>
      <c r="E27" s="21" t="s">
        <v>2</v>
      </c>
      <c r="F27" s="43"/>
      <c r="G27" s="23"/>
      <c r="H27" s="21">
        <v>0</v>
      </c>
      <c r="I27" s="134"/>
      <c r="J27" s="43"/>
      <c r="K27" s="26">
        <v>20</v>
      </c>
      <c r="L27" s="131">
        <v>1016.2</v>
      </c>
      <c r="M27" s="131">
        <v>1019.6</v>
      </c>
      <c r="N27" s="140"/>
      <c r="O27" s="26">
        <v>20</v>
      </c>
      <c r="P27" s="27">
        <v>67</v>
      </c>
      <c r="Q27" s="94">
        <v>96</v>
      </c>
      <c r="R27" s="43"/>
      <c r="S27" s="26">
        <v>20</v>
      </c>
      <c r="T27" s="35" t="s">
        <v>54</v>
      </c>
      <c r="U27" s="96">
        <v>9.6999999999999993</v>
      </c>
      <c r="V27" s="110">
        <v>1.3</v>
      </c>
      <c r="W27" s="43"/>
      <c r="X27" s="270" t="s">
        <v>90</v>
      </c>
      <c r="Y27" s="270"/>
      <c r="Z27" s="270"/>
      <c r="AA27" s="43"/>
      <c r="AB27" s="270" t="s">
        <v>91</v>
      </c>
      <c r="AC27" s="270"/>
      <c r="AD27" s="270"/>
      <c r="AE27" s="270"/>
      <c r="AF27" s="38"/>
    </row>
    <row r="28" spans="1:33">
      <c r="A28" s="26">
        <v>21</v>
      </c>
      <c r="B28" s="21">
        <v>-4.5999999999999996</v>
      </c>
      <c r="C28" s="21" t="s">
        <v>2</v>
      </c>
      <c r="D28" s="21">
        <v>6.9</v>
      </c>
      <c r="E28" s="21" t="s">
        <v>2</v>
      </c>
      <c r="F28" s="43"/>
      <c r="G28" s="152"/>
      <c r="H28" s="21">
        <v>0</v>
      </c>
      <c r="I28" s="21"/>
      <c r="J28" s="43"/>
      <c r="K28" s="26">
        <v>21</v>
      </c>
      <c r="L28" s="131">
        <v>1017.3</v>
      </c>
      <c r="M28" s="133">
        <v>1021.2</v>
      </c>
      <c r="N28" s="140"/>
      <c r="O28" s="26">
        <v>21</v>
      </c>
      <c r="P28" s="27">
        <v>59</v>
      </c>
      <c r="Q28" s="108">
        <v>95</v>
      </c>
      <c r="R28" s="43"/>
      <c r="S28" s="26">
        <v>21</v>
      </c>
      <c r="T28" s="35" t="s">
        <v>64</v>
      </c>
      <c r="U28" s="96">
        <v>9.6999999999999993</v>
      </c>
      <c r="V28" s="96">
        <v>1.3</v>
      </c>
      <c r="W28" s="43"/>
      <c r="X28" s="270" t="s">
        <v>94</v>
      </c>
      <c r="Y28" s="270"/>
      <c r="Z28" s="270"/>
      <c r="AA28" s="43"/>
      <c r="AB28" s="270" t="s">
        <v>92</v>
      </c>
      <c r="AC28" s="270"/>
      <c r="AD28" s="270"/>
      <c r="AE28" s="270"/>
      <c r="AF28" s="2"/>
    </row>
    <row r="29" spans="1:33">
      <c r="A29" s="26">
        <v>22</v>
      </c>
      <c r="B29" s="21">
        <v>-3.7</v>
      </c>
      <c r="C29" s="21" t="s">
        <v>2</v>
      </c>
      <c r="D29" s="21">
        <v>5.8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131">
        <v>1003.5</v>
      </c>
      <c r="M29" s="131">
        <v>1017.3</v>
      </c>
      <c r="N29" s="140"/>
      <c r="O29" s="26">
        <v>22</v>
      </c>
      <c r="P29" s="27">
        <v>60</v>
      </c>
      <c r="Q29" s="27">
        <v>89</v>
      </c>
      <c r="R29" s="43"/>
      <c r="S29" s="26">
        <v>22</v>
      </c>
      <c r="T29" s="35" t="s">
        <v>64</v>
      </c>
      <c r="U29" s="96">
        <v>11.3</v>
      </c>
      <c r="V29" s="96">
        <v>1.4</v>
      </c>
      <c r="W29" s="43"/>
      <c r="X29" s="270" t="s">
        <v>94</v>
      </c>
      <c r="Y29" s="270"/>
      <c r="Z29" s="270"/>
      <c r="AA29" s="43"/>
      <c r="AB29" s="270" t="s">
        <v>105</v>
      </c>
      <c r="AC29" s="270"/>
      <c r="AD29" s="270"/>
      <c r="AE29" s="270"/>
      <c r="AF29" s="38"/>
    </row>
    <row r="30" spans="1:33">
      <c r="A30" s="26">
        <v>23</v>
      </c>
      <c r="B30" s="21">
        <v>-2.8</v>
      </c>
      <c r="C30" s="21" t="s">
        <v>2</v>
      </c>
      <c r="D30" s="156">
        <v>0.7</v>
      </c>
      <c r="E30" s="21" t="s">
        <v>2</v>
      </c>
      <c r="F30" s="43"/>
      <c r="G30" s="215" t="s">
        <v>106</v>
      </c>
      <c r="H30" s="21">
        <v>0.254</v>
      </c>
      <c r="I30" s="21"/>
      <c r="J30" s="43"/>
      <c r="K30" s="26">
        <v>23</v>
      </c>
      <c r="L30" s="217">
        <v>997.6</v>
      </c>
      <c r="M30" s="131">
        <v>1003.5</v>
      </c>
      <c r="N30" s="140"/>
      <c r="O30" s="26">
        <v>23</v>
      </c>
      <c r="P30" s="27">
        <v>78</v>
      </c>
      <c r="Q30" s="35">
        <v>95</v>
      </c>
      <c r="R30" s="43"/>
      <c r="S30" s="26">
        <v>23</v>
      </c>
      <c r="T30" s="35" t="s">
        <v>64</v>
      </c>
      <c r="U30" s="96">
        <v>25.7</v>
      </c>
      <c r="V30" s="96">
        <v>4.2</v>
      </c>
      <c r="W30" s="43"/>
      <c r="X30" s="270" t="s">
        <v>110</v>
      </c>
      <c r="Y30" s="270"/>
      <c r="Z30" s="270"/>
      <c r="AA30" s="43"/>
      <c r="AB30" s="270" t="s">
        <v>108</v>
      </c>
      <c r="AC30" s="270"/>
      <c r="AD30" s="270"/>
      <c r="AE30" s="270"/>
      <c r="AF30" s="2"/>
    </row>
    <row r="31" spans="1:33">
      <c r="A31" s="26">
        <v>24</v>
      </c>
      <c r="B31" s="21">
        <v>-3.9</v>
      </c>
      <c r="C31" s="21" t="s">
        <v>2</v>
      </c>
      <c r="D31" s="21">
        <v>6.2</v>
      </c>
      <c r="E31" s="21" t="s">
        <v>2</v>
      </c>
      <c r="F31" s="43"/>
      <c r="G31" s="215" t="s">
        <v>107</v>
      </c>
      <c r="H31" s="134">
        <v>4.5720000000000001</v>
      </c>
      <c r="I31" s="21"/>
      <c r="J31" s="43"/>
      <c r="K31" s="26">
        <v>24</v>
      </c>
      <c r="L31" s="131">
        <v>1000.3</v>
      </c>
      <c r="M31" s="131">
        <v>1007.3</v>
      </c>
      <c r="N31" s="140"/>
      <c r="O31" s="26">
        <v>24</v>
      </c>
      <c r="P31" s="27">
        <v>69</v>
      </c>
      <c r="Q31" s="27">
        <v>95</v>
      </c>
      <c r="R31" s="43"/>
      <c r="S31" s="26">
        <v>24</v>
      </c>
      <c r="T31" s="35" t="s">
        <v>64</v>
      </c>
      <c r="U31" s="96">
        <v>11.3</v>
      </c>
      <c r="V31" s="96">
        <v>1.4</v>
      </c>
      <c r="W31" s="43"/>
      <c r="X31" s="270" t="s">
        <v>111</v>
      </c>
      <c r="Y31" s="270"/>
      <c r="Z31" s="270"/>
      <c r="AA31" s="43"/>
      <c r="AB31" s="270" t="s">
        <v>109</v>
      </c>
      <c r="AC31" s="270"/>
      <c r="AD31" s="270"/>
      <c r="AE31" s="270"/>
      <c r="AF31" s="2"/>
    </row>
    <row r="32" spans="1:33">
      <c r="A32" s="26">
        <v>25</v>
      </c>
      <c r="B32" s="141">
        <v>-5.9</v>
      </c>
      <c r="C32" s="21" t="s">
        <v>2</v>
      </c>
      <c r="D32" s="21">
        <v>5.4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131">
        <v>1007</v>
      </c>
      <c r="M32" s="131">
        <v>1013.8</v>
      </c>
      <c r="N32" s="140"/>
      <c r="O32" s="26">
        <v>25</v>
      </c>
      <c r="P32" s="27">
        <v>56</v>
      </c>
      <c r="Q32" s="27">
        <v>93</v>
      </c>
      <c r="R32" s="43"/>
      <c r="S32" s="26">
        <v>25</v>
      </c>
      <c r="T32" s="35" t="s">
        <v>65</v>
      </c>
      <c r="U32" s="96">
        <v>14.5</v>
      </c>
      <c r="V32" s="96">
        <v>1.9</v>
      </c>
      <c r="W32" s="43"/>
      <c r="X32" s="270" t="s">
        <v>112</v>
      </c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-3.9</v>
      </c>
      <c r="C33" s="21" t="s">
        <v>2</v>
      </c>
      <c r="D33" s="21">
        <v>8.8000000000000007</v>
      </c>
      <c r="E33" s="21" t="s">
        <v>2</v>
      </c>
      <c r="F33" s="43"/>
      <c r="G33" s="31"/>
      <c r="H33" s="112">
        <v>0</v>
      </c>
      <c r="I33" s="21"/>
      <c r="J33" s="43"/>
      <c r="K33" s="26">
        <v>26</v>
      </c>
      <c r="L33" s="133">
        <v>1010.3</v>
      </c>
      <c r="M33" s="131">
        <v>1013.9</v>
      </c>
      <c r="N33" s="140"/>
      <c r="O33" s="26">
        <v>26</v>
      </c>
      <c r="P33" s="27">
        <v>46</v>
      </c>
      <c r="Q33" s="108">
        <v>87</v>
      </c>
      <c r="R33" s="43"/>
      <c r="S33" s="26">
        <v>26</v>
      </c>
      <c r="T33" s="35" t="s">
        <v>54</v>
      </c>
      <c r="U33" s="96">
        <v>11.3</v>
      </c>
      <c r="V33" s="96">
        <v>1.8</v>
      </c>
      <c r="W33" s="43"/>
      <c r="X33" s="270" t="s">
        <v>113</v>
      </c>
      <c r="Y33" s="270"/>
      <c r="Z33" s="270"/>
      <c r="AA33" s="43"/>
      <c r="AB33" s="270" t="s">
        <v>92</v>
      </c>
      <c r="AC33" s="270"/>
      <c r="AD33" s="270"/>
      <c r="AE33" s="270"/>
      <c r="AF33" s="2"/>
    </row>
    <row r="34" spans="1:32">
      <c r="A34" s="26">
        <v>27</v>
      </c>
      <c r="B34" s="21">
        <v>-2.4</v>
      </c>
      <c r="C34" s="21" t="s">
        <v>2</v>
      </c>
      <c r="D34" s="21">
        <v>1.6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131">
        <v>999.1</v>
      </c>
      <c r="M34" s="131">
        <v>1010.1</v>
      </c>
      <c r="N34" s="140"/>
      <c r="O34" s="26">
        <v>27</v>
      </c>
      <c r="P34" s="27">
        <v>84</v>
      </c>
      <c r="Q34" s="27">
        <v>92</v>
      </c>
      <c r="R34" s="43"/>
      <c r="S34" s="26">
        <v>27</v>
      </c>
      <c r="T34" s="35" t="s">
        <v>64</v>
      </c>
      <c r="U34" s="96">
        <v>14.5</v>
      </c>
      <c r="V34" s="96">
        <v>1.8</v>
      </c>
      <c r="W34" s="43"/>
      <c r="X34" s="270" t="s">
        <v>113</v>
      </c>
      <c r="Y34" s="270"/>
      <c r="Z34" s="270"/>
      <c r="AA34" s="43"/>
      <c r="AB34" s="270" t="s">
        <v>104</v>
      </c>
      <c r="AC34" s="270"/>
      <c r="AD34" s="270"/>
      <c r="AE34" s="270"/>
      <c r="AF34" s="2"/>
    </row>
    <row r="35" spans="1:32">
      <c r="A35" s="26">
        <v>28</v>
      </c>
      <c r="B35" s="21">
        <v>-3.9</v>
      </c>
      <c r="C35" s="21" t="s">
        <v>2</v>
      </c>
      <c r="D35" s="21">
        <v>11.3</v>
      </c>
      <c r="E35" s="21" t="s">
        <v>2</v>
      </c>
      <c r="F35" s="43"/>
      <c r="G35" s="153"/>
      <c r="H35" s="21">
        <v>0</v>
      </c>
      <c r="I35" s="21"/>
      <c r="J35" s="43"/>
      <c r="K35" s="26">
        <v>28</v>
      </c>
      <c r="L35" s="131">
        <v>998</v>
      </c>
      <c r="M35" s="133">
        <v>1005.5</v>
      </c>
      <c r="N35" s="140"/>
      <c r="O35" s="26">
        <v>28</v>
      </c>
      <c r="P35" s="27">
        <v>20</v>
      </c>
      <c r="Q35" s="135">
        <v>97</v>
      </c>
      <c r="R35" s="43"/>
      <c r="S35" s="26">
        <v>28</v>
      </c>
      <c r="T35" s="35" t="s">
        <v>54</v>
      </c>
      <c r="U35" s="96">
        <v>32.200000000000003</v>
      </c>
      <c r="V35" s="110">
        <v>5</v>
      </c>
      <c r="W35" s="43"/>
      <c r="X35" s="270" t="s">
        <v>114</v>
      </c>
      <c r="Y35" s="270"/>
      <c r="Z35" s="270"/>
      <c r="AA35" s="43"/>
      <c r="AB35" s="270" t="s">
        <v>91</v>
      </c>
      <c r="AC35" s="270"/>
      <c r="AD35" s="270"/>
      <c r="AE35" s="270"/>
      <c r="AF35" s="2"/>
    </row>
    <row r="36" spans="1:32">
      <c r="A36" s="26">
        <v>29</v>
      </c>
      <c r="B36" s="21">
        <v>-2.4</v>
      </c>
      <c r="C36" s="21" t="s">
        <v>2</v>
      </c>
      <c r="D36" s="21">
        <v>9</v>
      </c>
      <c r="E36" s="21" t="s">
        <v>2</v>
      </c>
      <c r="F36" s="43"/>
      <c r="G36" s="154"/>
      <c r="H36" s="21">
        <v>0</v>
      </c>
      <c r="I36" s="21"/>
      <c r="J36" s="43"/>
      <c r="K36" s="26">
        <v>29</v>
      </c>
      <c r="L36" s="131">
        <v>1004.5</v>
      </c>
      <c r="M36" s="131">
        <v>1009.7</v>
      </c>
      <c r="N36" s="140"/>
      <c r="O36" s="26">
        <v>29</v>
      </c>
      <c r="P36" s="108">
        <v>31</v>
      </c>
      <c r="Q36" s="27">
        <v>74</v>
      </c>
      <c r="R36" s="43"/>
      <c r="S36" s="26">
        <v>29</v>
      </c>
      <c r="T36" s="35" t="s">
        <v>120</v>
      </c>
      <c r="U36" s="96">
        <v>16.100000000000001</v>
      </c>
      <c r="V36" s="96">
        <v>2.9</v>
      </c>
      <c r="W36" s="43"/>
      <c r="X36" s="270" t="s">
        <v>122</v>
      </c>
      <c r="Y36" s="270"/>
      <c r="Z36" s="270"/>
      <c r="AA36" s="43"/>
      <c r="AB36" s="270" t="s">
        <v>93</v>
      </c>
      <c r="AC36" s="270"/>
      <c r="AD36" s="270"/>
      <c r="AE36" s="270"/>
      <c r="AF36" s="2"/>
    </row>
    <row r="37" spans="1:32">
      <c r="A37" s="26">
        <v>30</v>
      </c>
      <c r="B37" s="21">
        <v>-0.9</v>
      </c>
      <c r="C37" s="21" t="s">
        <v>2</v>
      </c>
      <c r="D37" s="21">
        <v>4.3</v>
      </c>
      <c r="E37" s="21" t="s">
        <v>2</v>
      </c>
      <c r="F37" s="43"/>
      <c r="G37" s="154"/>
      <c r="H37" s="21">
        <v>0</v>
      </c>
      <c r="I37" s="21"/>
      <c r="J37" s="43"/>
      <c r="K37" s="26">
        <v>30</v>
      </c>
      <c r="L37" s="131">
        <v>1001.7</v>
      </c>
      <c r="M37" s="131">
        <v>1004.5</v>
      </c>
      <c r="N37" s="140"/>
      <c r="O37" s="26">
        <v>30</v>
      </c>
      <c r="P37" s="27">
        <v>64</v>
      </c>
      <c r="Q37" s="27">
        <v>91</v>
      </c>
      <c r="R37" s="43"/>
      <c r="S37" s="26">
        <v>30</v>
      </c>
      <c r="T37" s="35" t="s">
        <v>96</v>
      </c>
      <c r="U37" s="96">
        <v>20.9</v>
      </c>
      <c r="V37" s="96">
        <v>4</v>
      </c>
      <c r="W37" s="43"/>
      <c r="X37" s="270" t="s">
        <v>94</v>
      </c>
      <c r="Y37" s="270"/>
      <c r="Z37" s="270"/>
      <c r="AA37" s="43"/>
      <c r="AB37" s="270" t="s">
        <v>66</v>
      </c>
      <c r="AC37" s="270"/>
      <c r="AD37" s="270"/>
      <c r="AE37" s="270"/>
      <c r="AF37" s="2"/>
    </row>
    <row r="38" spans="1:32">
      <c r="A38" s="39">
        <v>31</v>
      </c>
      <c r="B38" s="21">
        <v>-3.2</v>
      </c>
      <c r="C38" s="21" t="s">
        <v>2</v>
      </c>
      <c r="D38" s="21">
        <v>3.6</v>
      </c>
      <c r="E38" s="21" t="s">
        <v>2</v>
      </c>
      <c r="F38" s="43"/>
      <c r="G38" s="216" t="s">
        <v>121</v>
      </c>
      <c r="H38" s="21">
        <v>0.254</v>
      </c>
      <c r="I38" s="21"/>
      <c r="J38" s="43"/>
      <c r="K38" s="39">
        <v>31</v>
      </c>
      <c r="L38" s="131">
        <v>1002.5</v>
      </c>
      <c r="M38" s="131">
        <v>1007.3</v>
      </c>
      <c r="N38" s="140"/>
      <c r="O38" s="39">
        <v>31</v>
      </c>
      <c r="P38" s="27">
        <v>79</v>
      </c>
      <c r="Q38" s="27">
        <v>96</v>
      </c>
      <c r="R38" s="43"/>
      <c r="S38" s="39">
        <v>31</v>
      </c>
      <c r="T38" s="35" t="s">
        <v>54</v>
      </c>
      <c r="U38" s="96">
        <v>17.7</v>
      </c>
      <c r="V38" s="96">
        <v>3.9</v>
      </c>
      <c r="W38" s="43"/>
      <c r="X38" s="270" t="s">
        <v>94</v>
      </c>
      <c r="Y38" s="270"/>
      <c r="Z38" s="270"/>
      <c r="AA38" s="43"/>
      <c r="AB38" s="270" t="s">
        <v>123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-2.3096774193548391</v>
      </c>
      <c r="C40" s="45" t="s">
        <v>2</v>
      </c>
      <c r="D40" s="45">
        <f>AVERAGE(D8:D38)</f>
        <v>8.3000000000000007</v>
      </c>
      <c r="E40" s="46" t="s">
        <v>2</v>
      </c>
      <c r="F40" s="2"/>
      <c r="G40" s="47" t="s">
        <v>5</v>
      </c>
      <c r="H40" s="48">
        <f>SUM(H8:H38)</f>
        <v>5.5879999999999992</v>
      </c>
      <c r="I40" s="119" t="s">
        <v>61</v>
      </c>
      <c r="J40" s="2"/>
      <c r="K40" s="44" t="s">
        <v>3</v>
      </c>
      <c r="L40" s="103">
        <f>AVERAGE(L8:L38)</f>
        <v>1011.9806451612902</v>
      </c>
      <c r="M40" s="104">
        <f>AVERAGE(M8:M38)</f>
        <v>1018.8677419354837</v>
      </c>
      <c r="N40" s="2"/>
      <c r="O40" s="44" t="s">
        <v>3</v>
      </c>
      <c r="P40" s="122">
        <f>AVERAGE(P8:P38)</f>
        <v>50.645161290322584</v>
      </c>
      <c r="Q40" s="123">
        <f>AVERAGE(Q8:Q38)</f>
        <v>89.387096774193552</v>
      </c>
      <c r="R40" s="2"/>
      <c r="S40" s="86" t="s">
        <v>11</v>
      </c>
      <c r="T40" s="86" t="s">
        <v>64</v>
      </c>
      <c r="U40" s="97">
        <f>MAXA(U8:U38)</f>
        <v>48.3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2.3967741935483864</v>
      </c>
      <c r="C41" s="279"/>
      <c r="D41" s="279"/>
      <c r="E41" s="51" t="s">
        <v>2</v>
      </c>
      <c r="F41" s="2"/>
      <c r="G41" s="113" t="s">
        <v>57</v>
      </c>
      <c r="H41" s="114">
        <v>6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1015.4241935483872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70.016129032258064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-5.9</v>
      </c>
      <c r="C42" s="56" t="s">
        <v>2</v>
      </c>
      <c r="D42" s="56">
        <f>MAXA(D8:D38)</f>
        <v>17.899999999999999</v>
      </c>
      <c r="E42" s="57" t="s">
        <v>2</v>
      </c>
      <c r="F42" s="2"/>
      <c r="G42" s="47" t="s">
        <v>6</v>
      </c>
      <c r="H42" s="48">
        <f>MAXA(H8:H38)</f>
        <v>4.5720000000000001</v>
      </c>
      <c r="I42" s="97">
        <f>MAXA(I8:I38)</f>
        <v>0</v>
      </c>
      <c r="J42" s="2"/>
      <c r="K42" s="55" t="s">
        <v>4</v>
      </c>
      <c r="L42" s="105">
        <f>MINA(L8:L38)</f>
        <v>997.6</v>
      </c>
      <c r="M42" s="105">
        <f>MAXA(M8:M38)</f>
        <v>1033.7</v>
      </c>
      <c r="N42" s="2"/>
      <c r="O42" s="55" t="s">
        <v>4</v>
      </c>
      <c r="P42" s="95">
        <f>MINA(P8:P38)</f>
        <v>16</v>
      </c>
      <c r="Q42" s="95">
        <f>MAXA(Q8:Q38)</f>
        <v>97</v>
      </c>
      <c r="R42" s="58"/>
      <c r="S42" s="297" t="s">
        <v>50</v>
      </c>
      <c r="T42" s="298"/>
      <c r="U42" s="102">
        <f>AVERAGE(U8:U38)</f>
        <v>16.680645161290322</v>
      </c>
      <c r="V42" s="102">
        <f>AVERAGE(V8:V38)</f>
        <v>2.532258064516129</v>
      </c>
      <c r="W42" s="2"/>
      <c r="X42" s="106">
        <f>SUM(H8:H17)</f>
        <v>0.254</v>
      </c>
      <c r="Y42" s="106">
        <f>SUM(H18:H27)</f>
        <v>0.254</v>
      </c>
      <c r="Z42" s="106">
        <f>SUM(H28:H38)</f>
        <v>5.08</v>
      </c>
      <c r="AA42" s="2"/>
      <c r="AB42" s="80" t="s">
        <v>43</v>
      </c>
      <c r="AC42" s="106">
        <f>AVERAGE(B8:B17)</f>
        <v>-2.36</v>
      </c>
      <c r="AD42" s="106">
        <f>AVERAGE(D8:D17)</f>
        <v>9.02</v>
      </c>
      <c r="AE42" s="106">
        <f>AVERAGE(B49:B58)</f>
        <v>2.1599999999999997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v>0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-1.0399999999999998</v>
      </c>
      <c r="AD43" s="106">
        <f>AVERAGE(D18:D27)</f>
        <v>10.35</v>
      </c>
      <c r="AE43" s="106">
        <f>AVERAGE(B59:B68)</f>
        <v>4.1599999999999993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5.5879999999999992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-3.4181818181818184</v>
      </c>
      <c r="AD44" s="106">
        <f>AVERAGE(D28:D38)</f>
        <v>5.7818181818181822</v>
      </c>
      <c r="AE44" s="106">
        <f>AVERAGE(B69:B79)</f>
        <v>1.009090909090909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5.5879999999999992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2.5</v>
      </c>
      <c r="C49" s="69" t="s">
        <v>2</v>
      </c>
      <c r="G49" s="63"/>
      <c r="L49" s="67"/>
    </row>
    <row r="50" spans="1:20">
      <c r="A50" s="26">
        <v>2</v>
      </c>
      <c r="B50" s="70">
        <v>0.7</v>
      </c>
      <c r="C50" s="71" t="s">
        <v>2</v>
      </c>
    </row>
    <row r="51" spans="1:20">
      <c r="A51" s="26">
        <v>3</v>
      </c>
      <c r="B51" s="70">
        <v>1.2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0.3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</v>
      </c>
      <c r="C54" s="71" t="s">
        <v>2</v>
      </c>
    </row>
    <row r="55" spans="1:20">
      <c r="A55" s="26">
        <v>7</v>
      </c>
      <c r="B55" s="70">
        <v>3.8</v>
      </c>
      <c r="C55" s="71" t="s">
        <v>2</v>
      </c>
    </row>
    <row r="56" spans="1:20">
      <c r="A56" s="26">
        <v>8</v>
      </c>
      <c r="B56" s="70">
        <v>1.6</v>
      </c>
      <c r="C56" s="71" t="s">
        <v>2</v>
      </c>
    </row>
    <row r="57" spans="1:20">
      <c r="A57" s="26">
        <v>9</v>
      </c>
      <c r="B57" s="70">
        <v>3.2</v>
      </c>
      <c r="C57" s="71" t="s">
        <v>2</v>
      </c>
    </row>
    <row r="58" spans="1:20">
      <c r="A58" s="26">
        <v>10</v>
      </c>
      <c r="B58" s="70">
        <v>2.4</v>
      </c>
      <c r="C58" s="71" t="s">
        <v>2</v>
      </c>
    </row>
    <row r="59" spans="1:20">
      <c r="A59" s="26">
        <v>11</v>
      </c>
      <c r="B59" s="70">
        <v>1.6</v>
      </c>
      <c r="C59" s="71" t="s">
        <v>2</v>
      </c>
    </row>
    <row r="60" spans="1:20">
      <c r="A60" s="26">
        <v>12</v>
      </c>
      <c r="B60" s="70">
        <v>3</v>
      </c>
      <c r="C60" s="71" t="s">
        <v>2</v>
      </c>
    </row>
    <row r="61" spans="1:20">
      <c r="A61" s="26">
        <v>13</v>
      </c>
      <c r="B61" s="111">
        <v>4.5999999999999996</v>
      </c>
      <c r="C61" s="71" t="s">
        <v>2</v>
      </c>
    </row>
    <row r="62" spans="1:20">
      <c r="A62" s="26">
        <v>14</v>
      </c>
      <c r="B62" s="70">
        <v>13.3</v>
      </c>
      <c r="C62" s="71" t="s">
        <v>2</v>
      </c>
    </row>
    <row r="63" spans="1:20">
      <c r="A63" s="26">
        <v>15</v>
      </c>
      <c r="B63" s="70">
        <v>5.4</v>
      </c>
      <c r="C63" s="71" t="s">
        <v>2</v>
      </c>
    </row>
    <row r="64" spans="1:20">
      <c r="A64" s="26">
        <v>16</v>
      </c>
      <c r="B64" s="111">
        <v>3.5</v>
      </c>
      <c r="C64" s="71" t="s">
        <v>2</v>
      </c>
    </row>
    <row r="65" spans="1:3">
      <c r="A65" s="26">
        <v>17</v>
      </c>
      <c r="B65" s="70">
        <v>3.1</v>
      </c>
      <c r="C65" s="71" t="s">
        <v>2</v>
      </c>
    </row>
    <row r="66" spans="1:3">
      <c r="A66" s="26">
        <v>18</v>
      </c>
      <c r="B66" s="70">
        <v>2.9</v>
      </c>
      <c r="C66" s="71" t="s">
        <v>2</v>
      </c>
    </row>
    <row r="67" spans="1:3">
      <c r="A67" s="26">
        <v>19</v>
      </c>
      <c r="B67" s="111">
        <v>3.8</v>
      </c>
      <c r="C67" s="71" t="s">
        <v>2</v>
      </c>
    </row>
    <row r="68" spans="1:3">
      <c r="A68" s="26">
        <v>20</v>
      </c>
      <c r="B68" s="111">
        <v>0.4</v>
      </c>
      <c r="C68" s="71" t="s">
        <v>2</v>
      </c>
    </row>
    <row r="69" spans="1:3">
      <c r="A69" s="26">
        <v>21</v>
      </c>
      <c r="B69" s="70">
        <v>0.7</v>
      </c>
      <c r="C69" s="71" t="s">
        <v>2</v>
      </c>
    </row>
    <row r="70" spans="1:3">
      <c r="A70" s="26">
        <v>22</v>
      </c>
      <c r="B70" s="70">
        <v>0.3</v>
      </c>
      <c r="C70" s="71" t="s">
        <v>2</v>
      </c>
    </row>
    <row r="71" spans="1:3">
      <c r="A71" s="26">
        <v>23</v>
      </c>
      <c r="B71" s="70">
        <v>-0.7</v>
      </c>
      <c r="C71" s="71" t="s">
        <v>2</v>
      </c>
    </row>
    <row r="72" spans="1:3">
      <c r="A72" s="26">
        <v>24</v>
      </c>
      <c r="B72" s="70">
        <v>1.3</v>
      </c>
      <c r="C72" s="71" t="s">
        <v>2</v>
      </c>
    </row>
    <row r="73" spans="1:3">
      <c r="A73" s="26">
        <v>25</v>
      </c>
      <c r="B73" s="70">
        <v>-0.7</v>
      </c>
      <c r="C73" s="71" t="s">
        <v>2</v>
      </c>
    </row>
    <row r="74" spans="1:3">
      <c r="A74" s="26">
        <v>26</v>
      </c>
      <c r="B74" s="70">
        <v>1</v>
      </c>
      <c r="C74" s="71" t="s">
        <v>2</v>
      </c>
    </row>
    <row r="75" spans="1:3">
      <c r="A75" s="26">
        <v>27</v>
      </c>
      <c r="B75" s="70">
        <v>-0.1</v>
      </c>
      <c r="C75" s="71" t="s">
        <v>2</v>
      </c>
    </row>
    <row r="76" spans="1:3">
      <c r="A76" s="26">
        <v>28</v>
      </c>
      <c r="B76" s="111">
        <v>4.0999999999999996</v>
      </c>
      <c r="C76" s="71" t="s">
        <v>2</v>
      </c>
    </row>
    <row r="77" spans="1:3">
      <c r="A77" s="26">
        <v>29</v>
      </c>
      <c r="B77" s="70">
        <v>2.8</v>
      </c>
      <c r="C77" s="71" t="s">
        <v>2</v>
      </c>
    </row>
    <row r="78" spans="1:3">
      <c r="A78" s="26">
        <v>30</v>
      </c>
      <c r="B78" s="70">
        <v>1.9</v>
      </c>
      <c r="C78" s="71" t="s">
        <v>2</v>
      </c>
    </row>
    <row r="79" spans="1:3">
      <c r="A79" s="39">
        <v>31</v>
      </c>
      <c r="B79" s="72">
        <v>0.5</v>
      </c>
      <c r="C79" s="73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G37" sqref="G3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85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86</v>
      </c>
      <c r="Y4" s="272"/>
      <c r="Z4" s="272"/>
      <c r="AA4" s="9"/>
      <c r="AB4" s="273" t="s">
        <v>86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15.1</v>
      </c>
      <c r="C8" s="21" t="s">
        <v>2</v>
      </c>
      <c r="D8" s="134">
        <v>25.1</v>
      </c>
      <c r="E8" s="21" t="s">
        <v>2</v>
      </c>
      <c r="F8" s="43"/>
      <c r="G8" s="250" t="s">
        <v>256</v>
      </c>
      <c r="H8" s="21">
        <v>1.524</v>
      </c>
      <c r="I8" s="21">
        <v>30.5</v>
      </c>
      <c r="J8" s="43"/>
      <c r="K8" s="20">
        <v>1</v>
      </c>
      <c r="L8" s="24">
        <v>1007.8</v>
      </c>
      <c r="M8" s="24">
        <v>1015.1</v>
      </c>
      <c r="N8" s="43"/>
      <c r="O8" s="20">
        <v>1</v>
      </c>
      <c r="P8" s="27">
        <v>58</v>
      </c>
      <c r="Q8" s="35">
        <v>87</v>
      </c>
      <c r="R8" s="43"/>
      <c r="S8" s="20">
        <v>1</v>
      </c>
      <c r="T8" s="35" t="s">
        <v>257</v>
      </c>
      <c r="U8" s="96">
        <v>14.5</v>
      </c>
      <c r="V8" s="96">
        <v>1.9</v>
      </c>
      <c r="W8" s="43"/>
      <c r="X8" s="270"/>
      <c r="Y8" s="270"/>
      <c r="Z8" s="270"/>
      <c r="AA8" s="43"/>
      <c r="AB8" s="270" t="s">
        <v>66</v>
      </c>
      <c r="AC8" s="270"/>
      <c r="AD8" s="270"/>
      <c r="AE8" s="270"/>
      <c r="AF8" s="2"/>
    </row>
    <row r="9" spans="1:119">
      <c r="A9" s="26">
        <v>2</v>
      </c>
      <c r="B9" s="21">
        <v>15.5</v>
      </c>
      <c r="C9" s="21" t="s">
        <v>2</v>
      </c>
      <c r="D9" s="134">
        <v>25.1</v>
      </c>
      <c r="E9" s="21" t="s">
        <v>2</v>
      </c>
      <c r="F9" s="43"/>
      <c r="G9" s="250" t="s">
        <v>255</v>
      </c>
      <c r="H9" s="21">
        <v>0.254</v>
      </c>
      <c r="I9" s="21">
        <v>1</v>
      </c>
      <c r="J9" s="43"/>
      <c r="K9" s="26">
        <v>2</v>
      </c>
      <c r="L9" s="139">
        <v>1003.5</v>
      </c>
      <c r="M9" s="24">
        <v>1007.8</v>
      </c>
      <c r="N9" s="43"/>
      <c r="O9" s="26">
        <v>2</v>
      </c>
      <c r="P9" s="27">
        <v>34</v>
      </c>
      <c r="Q9" s="27">
        <v>91</v>
      </c>
      <c r="R9" s="43"/>
      <c r="S9" s="26">
        <v>2</v>
      </c>
      <c r="T9" s="35" t="s">
        <v>54</v>
      </c>
      <c r="U9" s="34">
        <v>30.6</v>
      </c>
      <c r="V9" s="34">
        <v>4.3</v>
      </c>
      <c r="W9" s="43"/>
      <c r="X9" s="270" t="s">
        <v>260</v>
      </c>
      <c r="Y9" s="270"/>
      <c r="Z9" s="270"/>
      <c r="AA9" s="43"/>
      <c r="AB9" s="270" t="s">
        <v>92</v>
      </c>
      <c r="AC9" s="270"/>
      <c r="AD9" s="270"/>
      <c r="AE9" s="270"/>
      <c r="AF9" s="2"/>
    </row>
    <row r="10" spans="1:119">
      <c r="A10" s="26">
        <v>3</v>
      </c>
      <c r="B10" s="21">
        <v>12.8</v>
      </c>
      <c r="C10" s="21" t="s">
        <v>2</v>
      </c>
      <c r="D10" s="21">
        <v>22.5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1007.7</v>
      </c>
      <c r="M10" s="24">
        <v>1016.1</v>
      </c>
      <c r="N10" s="43"/>
      <c r="O10" s="26">
        <v>3</v>
      </c>
      <c r="P10" s="137">
        <v>23</v>
      </c>
      <c r="Q10" s="27">
        <v>67</v>
      </c>
      <c r="R10" s="43"/>
      <c r="S10" s="26">
        <v>3</v>
      </c>
      <c r="T10" s="35" t="s">
        <v>65</v>
      </c>
      <c r="U10" s="96">
        <v>37</v>
      </c>
      <c r="V10" s="96">
        <v>4.3</v>
      </c>
      <c r="W10" s="43"/>
      <c r="X10" s="270" t="s">
        <v>259</v>
      </c>
      <c r="Y10" s="270"/>
      <c r="Z10" s="270"/>
      <c r="AA10" s="43"/>
      <c r="AB10" s="270" t="s">
        <v>92</v>
      </c>
      <c r="AC10" s="270"/>
      <c r="AD10" s="270"/>
      <c r="AE10" s="270"/>
      <c r="AF10" s="2"/>
    </row>
    <row r="11" spans="1:119">
      <c r="A11" s="26">
        <v>4</v>
      </c>
      <c r="B11" s="21">
        <v>8.5</v>
      </c>
      <c r="C11" s="21" t="s">
        <v>2</v>
      </c>
      <c r="D11" s="21">
        <v>20.100000000000001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1011.4</v>
      </c>
      <c r="M11" s="24">
        <v>1017</v>
      </c>
      <c r="N11" s="43"/>
      <c r="O11" s="26">
        <v>4</v>
      </c>
      <c r="P11" s="27">
        <v>43</v>
      </c>
      <c r="Q11" s="27">
        <v>84</v>
      </c>
      <c r="R11" s="43"/>
      <c r="S11" s="26">
        <v>4</v>
      </c>
      <c r="T11" s="35" t="s">
        <v>95</v>
      </c>
      <c r="U11" s="96">
        <v>19.3</v>
      </c>
      <c r="V11" s="96">
        <v>3.2</v>
      </c>
      <c r="W11" s="43"/>
      <c r="X11" s="270"/>
      <c r="Y11" s="270"/>
      <c r="Z11" s="270"/>
      <c r="AA11" s="43"/>
      <c r="AB11" s="270" t="s">
        <v>93</v>
      </c>
      <c r="AC11" s="270"/>
      <c r="AD11" s="270"/>
      <c r="AE11" s="270"/>
      <c r="AF11" s="32"/>
    </row>
    <row r="12" spans="1:119">
      <c r="A12" s="26">
        <v>5</v>
      </c>
      <c r="B12" s="21">
        <v>8</v>
      </c>
      <c r="C12" s="21" t="s">
        <v>2</v>
      </c>
      <c r="D12" s="21">
        <v>23.3</v>
      </c>
      <c r="E12" s="21" t="s">
        <v>2</v>
      </c>
      <c r="F12" s="43"/>
      <c r="G12" s="23"/>
      <c r="H12" s="21">
        <v>0</v>
      </c>
      <c r="I12" s="134"/>
      <c r="J12" s="43"/>
      <c r="K12" s="26">
        <v>5</v>
      </c>
      <c r="L12" s="24">
        <v>1010.2</v>
      </c>
      <c r="M12" s="24">
        <v>1013.8</v>
      </c>
      <c r="N12" s="43"/>
      <c r="O12" s="26">
        <v>5</v>
      </c>
      <c r="P12" s="27">
        <v>37</v>
      </c>
      <c r="Q12" s="27">
        <v>89</v>
      </c>
      <c r="R12" s="43"/>
      <c r="S12" s="26">
        <v>5</v>
      </c>
      <c r="T12" s="35" t="s">
        <v>95</v>
      </c>
      <c r="U12" s="96">
        <v>17.7</v>
      </c>
      <c r="V12" s="96">
        <v>2.4</v>
      </c>
      <c r="W12" s="43"/>
      <c r="X12" s="270"/>
      <c r="Y12" s="270"/>
      <c r="Z12" s="270"/>
      <c r="AA12" s="43"/>
      <c r="AB12" s="270" t="s">
        <v>261</v>
      </c>
      <c r="AC12" s="270"/>
      <c r="AD12" s="270"/>
      <c r="AE12" s="270"/>
      <c r="AF12" s="33"/>
    </row>
    <row r="13" spans="1:119">
      <c r="A13" s="26">
        <v>6</v>
      </c>
      <c r="B13" s="21">
        <v>10.6</v>
      </c>
      <c r="C13" s="21" t="s">
        <v>2</v>
      </c>
      <c r="D13" s="21">
        <v>19.399999999999999</v>
      </c>
      <c r="E13" s="21" t="s">
        <v>2</v>
      </c>
      <c r="F13" s="43"/>
      <c r="G13" s="203"/>
      <c r="H13" s="21">
        <v>0</v>
      </c>
      <c r="I13" s="21"/>
      <c r="J13" s="43"/>
      <c r="K13" s="26">
        <v>6</v>
      </c>
      <c r="L13" s="24">
        <v>1010.7</v>
      </c>
      <c r="M13" s="24">
        <v>1017.2</v>
      </c>
      <c r="N13" s="43"/>
      <c r="O13" s="26">
        <v>6</v>
      </c>
      <c r="P13" s="27">
        <v>62</v>
      </c>
      <c r="Q13" s="35">
        <v>85</v>
      </c>
      <c r="R13" s="43"/>
      <c r="S13" s="26">
        <v>6</v>
      </c>
      <c r="T13" s="35" t="s">
        <v>95</v>
      </c>
      <c r="U13" s="96">
        <v>24.1</v>
      </c>
      <c r="V13" s="96">
        <v>3.7</v>
      </c>
      <c r="W13" s="43"/>
      <c r="X13" s="270"/>
      <c r="Y13" s="270"/>
      <c r="Z13" s="270"/>
      <c r="AA13" s="43"/>
      <c r="AB13" s="270" t="s">
        <v>258</v>
      </c>
      <c r="AC13" s="270"/>
      <c r="AD13" s="270"/>
      <c r="AE13" s="270"/>
      <c r="AF13" s="2"/>
    </row>
    <row r="14" spans="1:119">
      <c r="A14" s="26">
        <v>7</v>
      </c>
      <c r="B14" s="21">
        <v>12.3</v>
      </c>
      <c r="C14" s="21" t="s">
        <v>2</v>
      </c>
      <c r="D14" s="21">
        <v>21.8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1008.7</v>
      </c>
      <c r="M14" s="24">
        <v>1018.7</v>
      </c>
      <c r="N14" s="43"/>
      <c r="O14" s="26">
        <v>7</v>
      </c>
      <c r="P14" s="94">
        <v>40</v>
      </c>
      <c r="Q14" s="27">
        <v>87</v>
      </c>
      <c r="R14" s="43"/>
      <c r="S14" s="26">
        <v>7</v>
      </c>
      <c r="T14" s="35" t="s">
        <v>54</v>
      </c>
      <c r="U14" s="96">
        <v>25.7</v>
      </c>
      <c r="V14" s="96">
        <v>3.5</v>
      </c>
      <c r="W14" s="43"/>
      <c r="X14" s="270"/>
      <c r="Y14" s="270"/>
      <c r="Z14" s="270"/>
      <c r="AA14" s="43"/>
      <c r="AB14" s="270" t="s">
        <v>92</v>
      </c>
      <c r="AC14" s="270"/>
      <c r="AD14" s="270"/>
      <c r="AE14" s="270"/>
      <c r="AF14" s="2"/>
    </row>
    <row r="15" spans="1:119">
      <c r="A15" s="26">
        <v>8</v>
      </c>
      <c r="B15" s="21">
        <v>8.1999999999999993</v>
      </c>
      <c r="C15" s="21" t="s">
        <v>2</v>
      </c>
      <c r="D15" s="21">
        <v>21.1</v>
      </c>
      <c r="E15" s="21" t="s">
        <v>2</v>
      </c>
      <c r="F15" s="43"/>
      <c r="G15" s="204"/>
      <c r="H15" s="21">
        <v>0</v>
      </c>
      <c r="I15" s="21"/>
      <c r="J15" s="43"/>
      <c r="K15" s="26">
        <v>8</v>
      </c>
      <c r="L15" s="24">
        <v>1018.6</v>
      </c>
      <c r="M15" s="24">
        <v>1022</v>
      </c>
      <c r="N15" s="43"/>
      <c r="O15" s="26">
        <v>8</v>
      </c>
      <c r="P15" s="94">
        <v>50</v>
      </c>
      <c r="Q15" s="27">
        <v>90</v>
      </c>
      <c r="R15" s="43"/>
      <c r="S15" s="26">
        <v>8</v>
      </c>
      <c r="T15" s="35" t="s">
        <v>64</v>
      </c>
      <c r="U15" s="96">
        <v>14.5</v>
      </c>
      <c r="V15" s="96">
        <v>2.2999999999999998</v>
      </c>
      <c r="W15" s="43"/>
      <c r="X15" s="270"/>
      <c r="Y15" s="270"/>
      <c r="Z15" s="270"/>
      <c r="AA15" s="43"/>
      <c r="AB15" s="270" t="s">
        <v>92</v>
      </c>
      <c r="AC15" s="270"/>
      <c r="AD15" s="270"/>
      <c r="AE15" s="270"/>
      <c r="AF15" s="2"/>
    </row>
    <row r="16" spans="1:119">
      <c r="A16" s="26">
        <v>9</v>
      </c>
      <c r="B16" s="21">
        <v>13.7</v>
      </c>
      <c r="C16" s="21" t="s">
        <v>2</v>
      </c>
      <c r="D16" s="21">
        <v>16.5</v>
      </c>
      <c r="E16" s="21" t="s">
        <v>2</v>
      </c>
      <c r="F16" s="43"/>
      <c r="G16" s="204"/>
      <c r="H16" s="21">
        <v>0</v>
      </c>
      <c r="I16" s="21"/>
      <c r="J16" s="43"/>
      <c r="K16" s="26">
        <v>9</v>
      </c>
      <c r="L16" s="24">
        <v>1015.6</v>
      </c>
      <c r="M16" s="24">
        <v>1020.2</v>
      </c>
      <c r="N16" s="43"/>
      <c r="O16" s="26">
        <v>9</v>
      </c>
      <c r="P16" s="27">
        <v>70</v>
      </c>
      <c r="Q16" s="27">
        <v>89</v>
      </c>
      <c r="R16" s="43"/>
      <c r="S16" s="26">
        <v>9</v>
      </c>
      <c r="T16" s="35" t="s">
        <v>62</v>
      </c>
      <c r="U16" s="96">
        <v>20.9</v>
      </c>
      <c r="V16" s="96">
        <v>3.5</v>
      </c>
      <c r="W16" s="43"/>
      <c r="X16" s="270"/>
      <c r="Y16" s="270"/>
      <c r="Z16" s="270"/>
      <c r="AA16" s="43"/>
      <c r="AB16" s="270" t="s">
        <v>66</v>
      </c>
      <c r="AC16" s="270"/>
      <c r="AD16" s="270"/>
      <c r="AE16" s="270"/>
      <c r="AF16" s="2"/>
    </row>
    <row r="17" spans="1:33">
      <c r="A17" s="26">
        <v>10</v>
      </c>
      <c r="B17" s="21">
        <v>11.5</v>
      </c>
      <c r="C17" s="21" t="s">
        <v>2</v>
      </c>
      <c r="D17" s="21">
        <v>20.3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1015.8</v>
      </c>
      <c r="M17" s="24">
        <v>1022.3</v>
      </c>
      <c r="N17" s="43"/>
      <c r="O17" s="26">
        <v>10</v>
      </c>
      <c r="P17" s="27">
        <v>52</v>
      </c>
      <c r="Q17" s="27">
        <v>93</v>
      </c>
      <c r="R17" s="43"/>
      <c r="S17" s="26">
        <v>10</v>
      </c>
      <c r="T17" s="35" t="s">
        <v>54</v>
      </c>
      <c r="U17" s="34">
        <v>12.9</v>
      </c>
      <c r="V17" s="34">
        <v>1.9</v>
      </c>
      <c r="W17" s="43"/>
      <c r="X17" s="270"/>
      <c r="Y17" s="270"/>
      <c r="Z17" s="270"/>
      <c r="AA17" s="43"/>
      <c r="AB17" s="270" t="s">
        <v>93</v>
      </c>
      <c r="AC17" s="270"/>
      <c r="AD17" s="270"/>
      <c r="AE17" s="270"/>
      <c r="AF17" s="2"/>
    </row>
    <row r="18" spans="1:33">
      <c r="A18" s="26">
        <v>11</v>
      </c>
      <c r="B18" s="21">
        <v>8.1</v>
      </c>
      <c r="C18" s="21" t="s">
        <v>2</v>
      </c>
      <c r="D18" s="21">
        <v>20</v>
      </c>
      <c r="E18" s="21" t="s">
        <v>2</v>
      </c>
      <c r="F18" s="43"/>
      <c r="G18" s="204"/>
      <c r="H18" s="21">
        <v>0</v>
      </c>
      <c r="I18" s="21"/>
      <c r="J18" s="43"/>
      <c r="K18" s="26">
        <v>11</v>
      </c>
      <c r="L18" s="24">
        <v>1022.3</v>
      </c>
      <c r="M18" s="138">
        <v>1027.4000000000001</v>
      </c>
      <c r="N18" s="43"/>
      <c r="O18" s="26">
        <v>11</v>
      </c>
      <c r="P18" s="27">
        <v>60</v>
      </c>
      <c r="Q18" s="27">
        <v>89</v>
      </c>
      <c r="R18" s="43"/>
      <c r="S18" s="26">
        <v>11</v>
      </c>
      <c r="T18" s="35" t="s">
        <v>54</v>
      </c>
      <c r="U18" s="96">
        <v>12.9</v>
      </c>
      <c r="V18" s="96">
        <v>2.4</v>
      </c>
      <c r="W18" s="43"/>
      <c r="X18" s="270"/>
      <c r="Y18" s="270"/>
      <c r="Z18" s="270"/>
      <c r="AA18" s="43"/>
      <c r="AB18" s="270" t="s">
        <v>93</v>
      </c>
      <c r="AC18" s="270"/>
      <c r="AD18" s="270"/>
      <c r="AE18" s="270"/>
      <c r="AF18" s="2"/>
      <c r="AG18" s="36"/>
    </row>
    <row r="19" spans="1:33">
      <c r="A19" s="26">
        <v>12</v>
      </c>
      <c r="B19" s="141">
        <v>7.7</v>
      </c>
      <c r="C19" s="21" t="s">
        <v>2</v>
      </c>
      <c r="D19" s="21">
        <v>19.899999999999999</v>
      </c>
      <c r="E19" s="21" t="s">
        <v>2</v>
      </c>
      <c r="F19" s="43"/>
      <c r="G19" s="204"/>
      <c r="H19" s="21">
        <v>0</v>
      </c>
      <c r="I19" s="21"/>
      <c r="J19" s="43"/>
      <c r="K19" s="26">
        <v>12</v>
      </c>
      <c r="L19" s="24">
        <v>1024</v>
      </c>
      <c r="M19" s="24">
        <v>1026.4000000000001</v>
      </c>
      <c r="N19" s="43"/>
      <c r="O19" s="26">
        <v>12</v>
      </c>
      <c r="P19" s="27">
        <v>59</v>
      </c>
      <c r="Q19" s="27">
        <v>94</v>
      </c>
      <c r="R19" s="43"/>
      <c r="S19" s="26">
        <v>12</v>
      </c>
      <c r="T19" s="35" t="s">
        <v>65</v>
      </c>
      <c r="U19" s="96">
        <v>12.9</v>
      </c>
      <c r="V19" s="96">
        <v>1</v>
      </c>
      <c r="W19" s="43"/>
      <c r="X19" s="270" t="s">
        <v>240</v>
      </c>
      <c r="Y19" s="270"/>
      <c r="Z19" s="270"/>
      <c r="AA19" s="43"/>
      <c r="AB19" s="270" t="s">
        <v>126</v>
      </c>
      <c r="AC19" s="270"/>
      <c r="AD19" s="270"/>
      <c r="AE19" s="270"/>
      <c r="AF19" s="2"/>
    </row>
    <row r="20" spans="1:33">
      <c r="A20" s="26">
        <v>13</v>
      </c>
      <c r="B20" s="21">
        <v>9.3000000000000007</v>
      </c>
      <c r="C20" s="21" t="s">
        <v>2</v>
      </c>
      <c r="D20" s="21">
        <v>20.3</v>
      </c>
      <c r="E20" s="21" t="s">
        <v>2</v>
      </c>
      <c r="F20" s="43"/>
      <c r="G20" s="205"/>
      <c r="H20" s="21">
        <v>0</v>
      </c>
      <c r="I20" s="134"/>
      <c r="J20" s="43"/>
      <c r="K20" s="26">
        <v>13</v>
      </c>
      <c r="L20" s="24">
        <v>1024.3</v>
      </c>
      <c r="M20" s="24">
        <v>1026.4000000000001</v>
      </c>
      <c r="N20" s="43"/>
      <c r="O20" s="26">
        <v>13</v>
      </c>
      <c r="P20" s="27">
        <v>61</v>
      </c>
      <c r="Q20" s="27">
        <v>95</v>
      </c>
      <c r="R20" s="37"/>
      <c r="S20" s="26">
        <v>13</v>
      </c>
      <c r="T20" s="35" t="s">
        <v>64</v>
      </c>
      <c r="U20" s="96">
        <v>14.5</v>
      </c>
      <c r="V20" s="96">
        <v>1.8</v>
      </c>
      <c r="W20" s="43"/>
      <c r="X20" s="270" t="s">
        <v>240</v>
      </c>
      <c r="Y20" s="270"/>
      <c r="Z20" s="270"/>
      <c r="AA20" s="43"/>
      <c r="AB20" s="270" t="s">
        <v>66</v>
      </c>
      <c r="AC20" s="270"/>
      <c r="AD20" s="270"/>
      <c r="AE20" s="270"/>
      <c r="AF20" s="2"/>
    </row>
    <row r="21" spans="1:33">
      <c r="A21" s="26">
        <v>14</v>
      </c>
      <c r="B21" s="21">
        <v>13.8</v>
      </c>
      <c r="C21" s="21" t="s">
        <v>2</v>
      </c>
      <c r="D21" s="21">
        <v>20.6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1020.2</v>
      </c>
      <c r="M21" s="24">
        <v>1025.7</v>
      </c>
      <c r="N21" s="43"/>
      <c r="O21" s="26">
        <v>14</v>
      </c>
      <c r="P21" s="27">
        <v>63</v>
      </c>
      <c r="Q21" s="27">
        <v>85</v>
      </c>
      <c r="R21" s="43"/>
      <c r="S21" s="26">
        <v>14</v>
      </c>
      <c r="T21" s="35" t="s">
        <v>65</v>
      </c>
      <c r="U21" s="96">
        <v>12.9</v>
      </c>
      <c r="V21" s="96">
        <v>1.1000000000000001</v>
      </c>
      <c r="W21" s="43"/>
      <c r="X21" s="270"/>
      <c r="Y21" s="270"/>
      <c r="Z21" s="270"/>
      <c r="AA21" s="43"/>
      <c r="AB21" s="270" t="s">
        <v>93</v>
      </c>
      <c r="AC21" s="270"/>
      <c r="AD21" s="270"/>
      <c r="AE21" s="270"/>
      <c r="AF21" s="2"/>
    </row>
    <row r="22" spans="1:33">
      <c r="A22" s="26">
        <v>15</v>
      </c>
      <c r="B22" s="29">
        <v>13.4</v>
      </c>
      <c r="C22" s="21" t="s">
        <v>2</v>
      </c>
      <c r="D22" s="21">
        <v>17.3</v>
      </c>
      <c r="E22" s="21" t="s">
        <v>2</v>
      </c>
      <c r="F22" s="43"/>
      <c r="G22" s="251" t="s">
        <v>262</v>
      </c>
      <c r="H22" s="21">
        <v>39.369999999999997</v>
      </c>
      <c r="I22" s="21">
        <v>39.1</v>
      </c>
      <c r="J22" s="43"/>
      <c r="K22" s="26">
        <v>15</v>
      </c>
      <c r="L22" s="24">
        <v>1009.1</v>
      </c>
      <c r="M22" s="24">
        <v>1020.2</v>
      </c>
      <c r="N22" s="43"/>
      <c r="O22" s="26">
        <v>15</v>
      </c>
      <c r="P22" s="27">
        <v>77</v>
      </c>
      <c r="Q22" s="27">
        <v>94</v>
      </c>
      <c r="R22" s="43"/>
      <c r="S22" s="26">
        <v>15</v>
      </c>
      <c r="T22" s="35" t="s">
        <v>62</v>
      </c>
      <c r="U22" s="96">
        <v>17.7</v>
      </c>
      <c r="V22" s="96">
        <v>3.7</v>
      </c>
      <c r="W22" s="43"/>
      <c r="X22" s="270" t="s">
        <v>264</v>
      </c>
      <c r="Y22" s="270"/>
      <c r="Z22" s="270"/>
      <c r="AA22" s="43"/>
      <c r="AB22" s="270" t="s">
        <v>265</v>
      </c>
      <c r="AC22" s="270"/>
      <c r="AD22" s="270"/>
      <c r="AE22" s="270"/>
      <c r="AF22" s="2"/>
    </row>
    <row r="23" spans="1:33">
      <c r="A23" s="26">
        <v>16</v>
      </c>
      <c r="B23" s="21">
        <v>10.7</v>
      </c>
      <c r="C23" s="21" t="s">
        <v>2</v>
      </c>
      <c r="D23" s="21">
        <v>21.4</v>
      </c>
      <c r="E23" s="21" t="s">
        <v>2</v>
      </c>
      <c r="F23" s="43"/>
      <c r="G23" s="251" t="s">
        <v>263</v>
      </c>
      <c r="H23" s="21">
        <v>0.76200000000000001</v>
      </c>
      <c r="I23" s="21"/>
      <c r="J23" s="43"/>
      <c r="K23" s="26">
        <v>16</v>
      </c>
      <c r="L23" s="24">
        <v>1012.7</v>
      </c>
      <c r="M23" s="24">
        <v>1020.6</v>
      </c>
      <c r="N23" s="43"/>
      <c r="O23" s="26">
        <v>16</v>
      </c>
      <c r="P23" s="27">
        <v>48</v>
      </c>
      <c r="Q23" s="135">
        <v>96</v>
      </c>
      <c r="R23" s="43"/>
      <c r="S23" s="26">
        <v>16</v>
      </c>
      <c r="T23" s="35" t="s">
        <v>54</v>
      </c>
      <c r="U23" s="34">
        <v>12.9</v>
      </c>
      <c r="V23" s="34">
        <v>1.9</v>
      </c>
      <c r="W23" s="43"/>
      <c r="X23" s="270" t="s">
        <v>240</v>
      </c>
      <c r="Y23" s="270"/>
      <c r="Z23" s="270"/>
      <c r="AA23" s="43"/>
      <c r="AB23" s="270" t="s">
        <v>91</v>
      </c>
      <c r="AC23" s="270"/>
      <c r="AD23" s="270"/>
      <c r="AE23" s="270"/>
      <c r="AF23" s="2"/>
    </row>
    <row r="24" spans="1:33">
      <c r="A24" s="26">
        <v>17</v>
      </c>
      <c r="B24" s="21">
        <v>11.2</v>
      </c>
      <c r="C24" s="21" t="s">
        <v>2</v>
      </c>
      <c r="D24" s="21">
        <v>19.7</v>
      </c>
      <c r="E24" s="21" t="s">
        <v>2</v>
      </c>
      <c r="F24" s="43"/>
      <c r="G24" s="206"/>
      <c r="H24" s="21">
        <v>0</v>
      </c>
      <c r="I24" s="21"/>
      <c r="J24" s="43"/>
      <c r="K24" s="26">
        <v>17</v>
      </c>
      <c r="L24" s="24">
        <v>1019.5</v>
      </c>
      <c r="M24" s="24">
        <v>1022.2</v>
      </c>
      <c r="N24" s="43"/>
      <c r="O24" s="26">
        <v>17</v>
      </c>
      <c r="P24" s="27">
        <v>61</v>
      </c>
      <c r="Q24" s="27">
        <v>88</v>
      </c>
      <c r="R24" s="43"/>
      <c r="S24" s="26">
        <v>17</v>
      </c>
      <c r="T24" s="35" t="s">
        <v>95</v>
      </c>
      <c r="U24" s="96">
        <v>16.100000000000001</v>
      </c>
      <c r="V24" s="96">
        <v>2.7</v>
      </c>
      <c r="W24" s="43"/>
      <c r="X24" s="270"/>
      <c r="Y24" s="270"/>
      <c r="Z24" s="270"/>
      <c r="AA24" s="43"/>
      <c r="AB24" s="270" t="s">
        <v>66</v>
      </c>
      <c r="AC24" s="270"/>
      <c r="AD24" s="270"/>
      <c r="AE24" s="270"/>
      <c r="AF24" s="2"/>
    </row>
    <row r="25" spans="1:33">
      <c r="A25" s="26">
        <v>18</v>
      </c>
      <c r="B25" s="21">
        <v>13.8</v>
      </c>
      <c r="C25" s="21" t="s">
        <v>2</v>
      </c>
      <c r="D25" s="21">
        <v>18.3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1017.9</v>
      </c>
      <c r="M25" s="24">
        <v>1020.3</v>
      </c>
      <c r="N25" s="43"/>
      <c r="O25" s="26">
        <v>18</v>
      </c>
      <c r="P25" s="27">
        <v>71</v>
      </c>
      <c r="Q25" s="27">
        <v>92</v>
      </c>
      <c r="R25" s="43"/>
      <c r="S25" s="26">
        <v>18</v>
      </c>
      <c r="T25" s="35" t="s">
        <v>62</v>
      </c>
      <c r="U25" s="96">
        <v>14.5</v>
      </c>
      <c r="V25" s="96">
        <v>2.1</v>
      </c>
      <c r="W25" s="43"/>
      <c r="X25" s="270"/>
      <c r="Y25" s="270"/>
      <c r="Z25" s="270"/>
      <c r="AA25" s="43"/>
      <c r="AB25" s="270" t="s">
        <v>104</v>
      </c>
      <c r="AC25" s="270"/>
      <c r="AD25" s="270"/>
      <c r="AE25" s="270"/>
      <c r="AF25" s="38"/>
    </row>
    <row r="26" spans="1:33">
      <c r="A26" s="26">
        <v>19</v>
      </c>
      <c r="B26" s="21">
        <v>14.6</v>
      </c>
      <c r="C26" s="21" t="s">
        <v>2</v>
      </c>
      <c r="D26" s="21">
        <v>16.7</v>
      </c>
      <c r="E26" s="21" t="s">
        <v>2</v>
      </c>
      <c r="F26" s="43"/>
      <c r="G26" s="252" t="s">
        <v>270</v>
      </c>
      <c r="H26" s="21">
        <v>0.50800000000000001</v>
      </c>
      <c r="I26" s="21">
        <v>0.5</v>
      </c>
      <c r="J26" s="43"/>
      <c r="K26" s="26">
        <v>19</v>
      </c>
      <c r="L26" s="24">
        <v>1015.3</v>
      </c>
      <c r="M26" s="24">
        <v>1017.8</v>
      </c>
      <c r="N26" s="43"/>
      <c r="O26" s="26">
        <v>19</v>
      </c>
      <c r="P26" s="27">
        <v>80</v>
      </c>
      <c r="Q26" s="27">
        <v>92</v>
      </c>
      <c r="R26" s="43"/>
      <c r="S26" s="26">
        <v>19</v>
      </c>
      <c r="T26" s="35" t="s">
        <v>62</v>
      </c>
      <c r="U26" s="96">
        <v>16.100000000000001</v>
      </c>
      <c r="V26" s="96">
        <v>3.2</v>
      </c>
      <c r="W26" s="43"/>
      <c r="X26" s="270"/>
      <c r="Y26" s="270"/>
      <c r="Z26" s="270"/>
      <c r="AA26" s="43"/>
      <c r="AB26" s="270" t="s">
        <v>162</v>
      </c>
      <c r="AC26" s="270"/>
      <c r="AD26" s="270"/>
      <c r="AE26" s="270"/>
      <c r="AF26" s="38"/>
    </row>
    <row r="27" spans="1:33">
      <c r="A27" s="26">
        <v>20</v>
      </c>
      <c r="B27" s="21">
        <v>15</v>
      </c>
      <c r="C27" s="21" t="s">
        <v>2</v>
      </c>
      <c r="D27" s="21">
        <v>15.8</v>
      </c>
      <c r="E27" s="21" t="s">
        <v>2</v>
      </c>
      <c r="F27" s="43"/>
      <c r="G27" s="252" t="s">
        <v>269</v>
      </c>
      <c r="H27" s="21">
        <v>5.08</v>
      </c>
      <c r="I27" s="21">
        <v>8.4</v>
      </c>
      <c r="J27" s="43"/>
      <c r="K27" s="26">
        <v>20</v>
      </c>
      <c r="L27" s="24">
        <v>1016.6</v>
      </c>
      <c r="M27" s="24">
        <v>1019.4</v>
      </c>
      <c r="N27" s="43"/>
      <c r="O27" s="26">
        <v>20</v>
      </c>
      <c r="P27" s="27">
        <v>90</v>
      </c>
      <c r="Q27" s="94">
        <v>94</v>
      </c>
      <c r="R27" s="43"/>
      <c r="S27" s="26">
        <v>20</v>
      </c>
      <c r="T27" s="35" t="s">
        <v>62</v>
      </c>
      <c r="U27" s="96">
        <v>17.7</v>
      </c>
      <c r="V27" s="96">
        <v>2.1</v>
      </c>
      <c r="W27" s="43"/>
      <c r="X27" s="270"/>
      <c r="Y27" s="270"/>
      <c r="Z27" s="270"/>
      <c r="AA27" s="43"/>
      <c r="AB27" s="270" t="s">
        <v>162</v>
      </c>
      <c r="AC27" s="270"/>
      <c r="AD27" s="270"/>
      <c r="AE27" s="270"/>
      <c r="AF27" s="38"/>
    </row>
    <row r="28" spans="1:33" ht="12.75">
      <c r="A28" s="26">
        <v>21</v>
      </c>
      <c r="B28" s="21">
        <v>15.3</v>
      </c>
      <c r="C28" s="21" t="s">
        <v>2</v>
      </c>
      <c r="D28" s="21">
        <v>17.100000000000001</v>
      </c>
      <c r="E28" s="21" t="s">
        <v>2</v>
      </c>
      <c r="F28" s="43"/>
      <c r="G28" s="252" t="s">
        <v>148</v>
      </c>
      <c r="H28" s="21">
        <v>5.08</v>
      </c>
      <c r="I28" s="21">
        <v>3.3</v>
      </c>
      <c r="J28" s="43"/>
      <c r="K28" s="26">
        <v>21</v>
      </c>
      <c r="L28" s="24">
        <v>1018</v>
      </c>
      <c r="M28" s="24">
        <v>1024</v>
      </c>
      <c r="N28" s="43"/>
      <c r="O28" s="26">
        <v>21</v>
      </c>
      <c r="P28" s="27">
        <v>90</v>
      </c>
      <c r="Q28" s="27">
        <v>94</v>
      </c>
      <c r="R28" s="43"/>
      <c r="S28" s="26">
        <v>21</v>
      </c>
      <c r="T28" s="35" t="s">
        <v>62</v>
      </c>
      <c r="U28" s="96">
        <v>20.9</v>
      </c>
      <c r="V28" s="96">
        <v>3.9</v>
      </c>
      <c r="W28" s="130"/>
      <c r="X28" s="270"/>
      <c r="Y28" s="270"/>
      <c r="Z28" s="270"/>
      <c r="AA28" s="43"/>
      <c r="AB28" s="270" t="s">
        <v>162</v>
      </c>
      <c r="AC28" s="270"/>
      <c r="AD28" s="270"/>
      <c r="AE28" s="270"/>
      <c r="AF28" s="2"/>
    </row>
    <row r="29" spans="1:33">
      <c r="A29" s="26">
        <v>22</v>
      </c>
      <c r="B29" s="255">
        <v>15.8</v>
      </c>
      <c r="C29" s="21" t="s">
        <v>2</v>
      </c>
      <c r="D29" s="21">
        <v>19.2</v>
      </c>
      <c r="E29" s="21" t="s">
        <v>2</v>
      </c>
      <c r="F29" s="43"/>
      <c r="G29" s="252" t="s">
        <v>268</v>
      </c>
      <c r="H29" s="21">
        <v>4.0640000000000001</v>
      </c>
      <c r="I29" s="21">
        <v>18.8</v>
      </c>
      <c r="J29" s="43"/>
      <c r="K29" s="26">
        <v>22</v>
      </c>
      <c r="L29" s="24">
        <v>1023.6</v>
      </c>
      <c r="M29" s="24">
        <v>1025.7</v>
      </c>
      <c r="N29" s="43"/>
      <c r="O29" s="26">
        <v>22</v>
      </c>
      <c r="P29" s="27">
        <v>83</v>
      </c>
      <c r="Q29" s="27">
        <v>95</v>
      </c>
      <c r="R29" s="43"/>
      <c r="S29" s="26">
        <v>22</v>
      </c>
      <c r="T29" s="35" t="s">
        <v>96</v>
      </c>
      <c r="U29" s="96">
        <v>17.7</v>
      </c>
      <c r="V29" s="96">
        <v>2.6</v>
      </c>
      <c r="W29" s="43"/>
      <c r="X29" s="270"/>
      <c r="Y29" s="270"/>
      <c r="Z29" s="270"/>
      <c r="AA29" s="43"/>
      <c r="AB29" s="270" t="s">
        <v>162</v>
      </c>
      <c r="AC29" s="270"/>
      <c r="AD29" s="270"/>
      <c r="AE29" s="270"/>
      <c r="AF29" s="38"/>
    </row>
    <row r="30" spans="1:33">
      <c r="A30" s="26">
        <v>23</v>
      </c>
      <c r="B30" s="21">
        <v>15.3</v>
      </c>
      <c r="C30" s="21" t="s">
        <v>2</v>
      </c>
      <c r="D30" s="21">
        <v>18.100000000000001</v>
      </c>
      <c r="E30" s="21" t="s">
        <v>2</v>
      </c>
      <c r="F30" s="43"/>
      <c r="G30" s="252" t="s">
        <v>267</v>
      </c>
      <c r="H30" s="21">
        <v>12.954000000000001</v>
      </c>
      <c r="I30" s="21">
        <v>13.7</v>
      </c>
      <c r="J30" s="43"/>
      <c r="K30" s="26">
        <v>23</v>
      </c>
      <c r="L30" s="24">
        <v>1018.5</v>
      </c>
      <c r="M30" s="24">
        <v>1024.3</v>
      </c>
      <c r="N30" s="43"/>
      <c r="O30" s="26">
        <v>23</v>
      </c>
      <c r="P30" s="27">
        <v>86</v>
      </c>
      <c r="Q30" s="35">
        <v>94</v>
      </c>
      <c r="R30" s="43"/>
      <c r="S30" s="26">
        <v>23</v>
      </c>
      <c r="T30" s="35" t="s">
        <v>54</v>
      </c>
      <c r="U30" s="96">
        <v>16.100000000000001</v>
      </c>
      <c r="V30" s="96">
        <v>1.4</v>
      </c>
      <c r="W30" s="43"/>
      <c r="X30" s="270"/>
      <c r="Y30" s="270"/>
      <c r="Z30" s="270"/>
      <c r="AA30" s="43"/>
      <c r="AB30" s="270" t="s">
        <v>162</v>
      </c>
      <c r="AC30" s="270"/>
      <c r="AD30" s="270"/>
      <c r="AE30" s="270"/>
      <c r="AF30" s="2"/>
    </row>
    <row r="31" spans="1:33">
      <c r="A31" s="26">
        <v>24</v>
      </c>
      <c r="B31" s="21">
        <v>14.3</v>
      </c>
      <c r="C31" s="21" t="s">
        <v>2</v>
      </c>
      <c r="D31" s="21">
        <v>15.7</v>
      </c>
      <c r="E31" s="21" t="s">
        <v>2</v>
      </c>
      <c r="F31" s="43"/>
      <c r="G31" s="252" t="s">
        <v>266</v>
      </c>
      <c r="H31" s="134">
        <v>41.91</v>
      </c>
      <c r="I31" s="134">
        <v>114.3</v>
      </c>
      <c r="J31" s="43"/>
      <c r="K31" s="26">
        <v>24</v>
      </c>
      <c r="L31" s="24">
        <v>1015</v>
      </c>
      <c r="M31" s="24">
        <v>1020</v>
      </c>
      <c r="N31" s="43"/>
      <c r="O31" s="26">
        <v>24</v>
      </c>
      <c r="P31" s="27">
        <v>87</v>
      </c>
      <c r="Q31" s="27">
        <v>94</v>
      </c>
      <c r="R31" s="43"/>
      <c r="S31" s="26">
        <v>24</v>
      </c>
      <c r="T31" s="35" t="s">
        <v>154</v>
      </c>
      <c r="U31" s="136">
        <v>38.6</v>
      </c>
      <c r="V31" s="136">
        <v>7.2</v>
      </c>
      <c r="W31" s="43"/>
      <c r="X31" s="270" t="s">
        <v>271</v>
      </c>
      <c r="Y31" s="270"/>
      <c r="Z31" s="270"/>
      <c r="AA31" s="43"/>
      <c r="AB31" s="270" t="s">
        <v>162</v>
      </c>
      <c r="AC31" s="270"/>
      <c r="AD31" s="270"/>
      <c r="AE31" s="270"/>
      <c r="AF31" s="2"/>
    </row>
    <row r="32" spans="1:33">
      <c r="A32" s="26">
        <v>25</v>
      </c>
      <c r="B32" s="21">
        <v>11.6</v>
      </c>
      <c r="C32" s="21" t="s">
        <v>2</v>
      </c>
      <c r="D32" s="21">
        <v>20.9</v>
      </c>
      <c r="E32" s="21" t="s">
        <v>2</v>
      </c>
      <c r="F32" s="43"/>
      <c r="G32" s="252" t="s">
        <v>171</v>
      </c>
      <c r="H32" s="21">
        <v>0.254</v>
      </c>
      <c r="I32" s="21"/>
      <c r="J32" s="43"/>
      <c r="K32" s="26">
        <v>25</v>
      </c>
      <c r="L32" s="24">
        <v>1019.5</v>
      </c>
      <c r="M32" s="24">
        <v>1025.8</v>
      </c>
      <c r="N32" s="43"/>
      <c r="O32" s="26">
        <v>25</v>
      </c>
      <c r="P32" s="27">
        <v>61</v>
      </c>
      <c r="Q32" s="27">
        <v>94</v>
      </c>
      <c r="R32" s="43"/>
      <c r="S32" s="26">
        <v>25</v>
      </c>
      <c r="T32" s="35" t="s">
        <v>120</v>
      </c>
      <c r="U32" s="96">
        <v>19.3</v>
      </c>
      <c r="V32" s="96">
        <v>1.8</v>
      </c>
      <c r="W32" s="43"/>
      <c r="X32" s="270"/>
      <c r="Y32" s="270"/>
      <c r="Z32" s="270"/>
      <c r="AA32" s="43"/>
      <c r="AB32" s="270" t="s">
        <v>93</v>
      </c>
      <c r="AC32" s="270"/>
      <c r="AD32" s="270"/>
      <c r="AE32" s="270"/>
      <c r="AF32" s="2"/>
    </row>
    <row r="33" spans="1:32">
      <c r="A33" s="26">
        <v>26</v>
      </c>
      <c r="B33" s="21">
        <v>10.1</v>
      </c>
      <c r="C33" s="21" t="s">
        <v>2</v>
      </c>
      <c r="D33" s="21">
        <v>22.4</v>
      </c>
      <c r="E33" s="21" t="s">
        <v>2</v>
      </c>
      <c r="F33" s="43"/>
      <c r="G33" s="252" t="s">
        <v>171</v>
      </c>
      <c r="H33" s="21">
        <v>0.254</v>
      </c>
      <c r="I33" s="21"/>
      <c r="J33" s="43"/>
      <c r="K33" s="26">
        <v>26</v>
      </c>
      <c r="L33" s="24">
        <v>1023.6</v>
      </c>
      <c r="M33" s="24">
        <v>1027</v>
      </c>
      <c r="N33" s="43"/>
      <c r="O33" s="26">
        <v>26</v>
      </c>
      <c r="P33" s="27">
        <v>52</v>
      </c>
      <c r="Q33" s="27">
        <v>95</v>
      </c>
      <c r="R33" s="43"/>
      <c r="S33" s="26">
        <v>26</v>
      </c>
      <c r="T33" s="35" t="s">
        <v>54</v>
      </c>
      <c r="U33" s="96">
        <v>12.9</v>
      </c>
      <c r="V33" s="96">
        <v>1</v>
      </c>
      <c r="W33" s="43"/>
      <c r="X33" s="270"/>
      <c r="Y33" s="270"/>
      <c r="Z33" s="270"/>
      <c r="AA33" s="43"/>
      <c r="AB33" s="270" t="s">
        <v>92</v>
      </c>
      <c r="AC33" s="270"/>
      <c r="AD33" s="270"/>
      <c r="AE33" s="270"/>
      <c r="AF33" s="2"/>
    </row>
    <row r="34" spans="1:32">
      <c r="A34" s="26">
        <v>27</v>
      </c>
      <c r="B34" s="21">
        <v>9.4</v>
      </c>
      <c r="C34" s="21" t="s">
        <v>2</v>
      </c>
      <c r="D34" s="21">
        <v>23</v>
      </c>
      <c r="E34" s="21" t="s">
        <v>2</v>
      </c>
      <c r="F34" s="43"/>
      <c r="G34" s="252" t="s">
        <v>171</v>
      </c>
      <c r="H34" s="21">
        <v>0.50800000000000001</v>
      </c>
      <c r="I34" s="134"/>
      <c r="J34" s="43"/>
      <c r="K34" s="26">
        <v>27</v>
      </c>
      <c r="L34" s="24">
        <v>1019.6</v>
      </c>
      <c r="M34" s="24">
        <v>1025</v>
      </c>
      <c r="N34" s="43"/>
      <c r="O34" s="26">
        <v>27</v>
      </c>
      <c r="P34" s="27">
        <v>53</v>
      </c>
      <c r="Q34" s="27">
        <v>94</v>
      </c>
      <c r="R34" s="43"/>
      <c r="S34" s="26">
        <v>27</v>
      </c>
      <c r="T34" s="35" t="s">
        <v>65</v>
      </c>
      <c r="U34" s="96">
        <v>8</v>
      </c>
      <c r="V34" s="96">
        <v>0.5</v>
      </c>
      <c r="W34" s="43"/>
      <c r="X34" s="270"/>
      <c r="Y34" s="270"/>
      <c r="Z34" s="270"/>
      <c r="AA34" s="43"/>
      <c r="AB34" s="270" t="s">
        <v>92</v>
      </c>
      <c r="AC34" s="270"/>
      <c r="AD34" s="270"/>
      <c r="AE34" s="270"/>
      <c r="AF34" s="2"/>
    </row>
    <row r="35" spans="1:32">
      <c r="A35" s="26">
        <v>28</v>
      </c>
      <c r="B35" s="21">
        <v>11.4</v>
      </c>
      <c r="C35" s="21" t="s">
        <v>2</v>
      </c>
      <c r="D35" s="21">
        <v>19.8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1016.1</v>
      </c>
      <c r="M35" s="24">
        <v>1019.7</v>
      </c>
      <c r="N35" s="43"/>
      <c r="O35" s="26">
        <v>28</v>
      </c>
      <c r="P35" s="27">
        <v>61</v>
      </c>
      <c r="Q35" s="27">
        <v>92</v>
      </c>
      <c r="R35" s="43"/>
      <c r="S35" s="26">
        <v>28</v>
      </c>
      <c r="T35" s="35" t="s">
        <v>54</v>
      </c>
      <c r="U35" s="96">
        <v>9.6999999999999993</v>
      </c>
      <c r="V35" s="96">
        <v>0.8</v>
      </c>
      <c r="W35" s="43"/>
      <c r="X35" s="270"/>
      <c r="Y35" s="270"/>
      <c r="Z35" s="270"/>
      <c r="AA35" s="43"/>
      <c r="AB35" s="270" t="s">
        <v>66</v>
      </c>
      <c r="AC35" s="270"/>
      <c r="AD35" s="270"/>
      <c r="AE35" s="270"/>
      <c r="AF35" s="2"/>
    </row>
    <row r="36" spans="1:32">
      <c r="A36" s="26">
        <v>29</v>
      </c>
      <c r="B36" s="21">
        <v>14.8</v>
      </c>
      <c r="C36" s="21" t="s">
        <v>2</v>
      </c>
      <c r="D36" s="21">
        <v>17.600000000000001</v>
      </c>
      <c r="E36" s="21" t="s">
        <v>2</v>
      </c>
      <c r="F36" s="43"/>
      <c r="G36" s="253" t="s">
        <v>167</v>
      </c>
      <c r="H36" s="21">
        <v>1.016</v>
      </c>
      <c r="I36" s="21">
        <v>0.5</v>
      </c>
      <c r="J36" s="43"/>
      <c r="K36" s="26">
        <v>29</v>
      </c>
      <c r="L36" s="24">
        <v>1015.3</v>
      </c>
      <c r="M36" s="24">
        <v>1019.5</v>
      </c>
      <c r="N36" s="43"/>
      <c r="O36" s="26">
        <v>29</v>
      </c>
      <c r="P36" s="27">
        <v>80</v>
      </c>
      <c r="Q36" s="27">
        <v>92</v>
      </c>
      <c r="R36" s="43"/>
      <c r="S36" s="26">
        <v>29</v>
      </c>
      <c r="T36" s="35" t="s">
        <v>62</v>
      </c>
      <c r="U36" s="96">
        <v>11.3</v>
      </c>
      <c r="V36" s="96">
        <v>1.1000000000000001</v>
      </c>
      <c r="W36" s="43"/>
      <c r="X36" s="270"/>
      <c r="Y36" s="270"/>
      <c r="Z36" s="270"/>
      <c r="AA36" s="43"/>
      <c r="AB36" s="270" t="s">
        <v>199</v>
      </c>
      <c r="AC36" s="270"/>
      <c r="AD36" s="270"/>
      <c r="AE36" s="270"/>
      <c r="AF36" s="2"/>
    </row>
    <row r="37" spans="1:32">
      <c r="A37" s="26">
        <v>30</v>
      </c>
      <c r="B37" s="21">
        <v>11.6</v>
      </c>
      <c r="C37" s="21" t="s">
        <v>2</v>
      </c>
      <c r="D37" s="21">
        <v>17.399999999999999</v>
      </c>
      <c r="E37" s="21" t="s">
        <v>2</v>
      </c>
      <c r="F37" s="43"/>
      <c r="G37" s="253" t="s">
        <v>272</v>
      </c>
      <c r="H37" s="21">
        <v>1.778</v>
      </c>
      <c r="I37" s="21">
        <v>1</v>
      </c>
      <c r="J37" s="43"/>
      <c r="K37" s="26">
        <v>30</v>
      </c>
      <c r="L37" s="24">
        <v>1019.5</v>
      </c>
      <c r="M37" s="24">
        <v>1022.2</v>
      </c>
      <c r="N37" s="43"/>
      <c r="O37" s="26">
        <v>30</v>
      </c>
      <c r="P37" s="27">
        <v>79</v>
      </c>
      <c r="Q37" s="27">
        <v>93</v>
      </c>
      <c r="R37" s="43"/>
      <c r="S37" s="26">
        <v>30</v>
      </c>
      <c r="T37" s="35" t="s">
        <v>62</v>
      </c>
      <c r="U37" s="96">
        <v>24.1</v>
      </c>
      <c r="V37" s="96">
        <v>2.6</v>
      </c>
      <c r="W37" s="43"/>
      <c r="X37" s="270"/>
      <c r="Y37" s="270"/>
      <c r="Z37" s="270"/>
      <c r="AA37" s="43"/>
      <c r="AB37" s="270" t="s">
        <v>199</v>
      </c>
      <c r="AC37" s="270"/>
      <c r="AD37" s="270"/>
      <c r="AE37" s="270"/>
      <c r="AF37" s="2"/>
    </row>
    <row r="38" spans="1:32">
      <c r="A38" s="39">
        <v>31</v>
      </c>
      <c r="B38" s="21">
        <v>10.199999999999999</v>
      </c>
      <c r="C38" s="21" t="s">
        <v>2</v>
      </c>
      <c r="D38" s="143">
        <v>11.6</v>
      </c>
      <c r="E38" s="21" t="s">
        <v>2</v>
      </c>
      <c r="F38" s="43"/>
      <c r="G38" s="253" t="s">
        <v>167</v>
      </c>
      <c r="H38" s="21">
        <v>0.76200000000000001</v>
      </c>
      <c r="I38" s="21">
        <v>0.3</v>
      </c>
      <c r="J38" s="43"/>
      <c r="K38" s="39">
        <v>31</v>
      </c>
      <c r="L38" s="24">
        <v>1020.8</v>
      </c>
      <c r="M38" s="24">
        <v>1022.5</v>
      </c>
      <c r="N38" s="43"/>
      <c r="O38" s="39">
        <v>31</v>
      </c>
      <c r="P38" s="27">
        <v>85</v>
      </c>
      <c r="Q38" s="27">
        <v>92</v>
      </c>
      <c r="R38" s="43"/>
      <c r="S38" s="39">
        <v>31</v>
      </c>
      <c r="T38" s="35" t="s">
        <v>62</v>
      </c>
      <c r="U38" s="96">
        <v>24.1</v>
      </c>
      <c r="V38" s="96">
        <v>6</v>
      </c>
      <c r="W38" s="43"/>
      <c r="X38" s="270"/>
      <c r="Y38" s="270"/>
      <c r="Z38" s="270"/>
      <c r="AA38" s="43"/>
      <c r="AB38" s="270" t="s">
        <v>162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46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12.051612903225809</v>
      </c>
      <c r="C40" s="45" t="s">
        <v>2</v>
      </c>
      <c r="D40" s="45">
        <f>AVERAGE(D8:D38)</f>
        <v>19.612903225806452</v>
      </c>
      <c r="E40" s="46" t="s">
        <v>2</v>
      </c>
      <c r="F40" s="2"/>
      <c r="G40" s="47" t="s">
        <v>5</v>
      </c>
      <c r="H40" s="48">
        <f>SUM(H8:H38)</f>
        <v>116.07800000000002</v>
      </c>
      <c r="I40" s="119" t="s">
        <v>61</v>
      </c>
      <c r="J40" s="2"/>
      <c r="K40" s="44" t="s">
        <v>3</v>
      </c>
      <c r="L40" s="103">
        <f>AVERAGE(L8:L38)</f>
        <v>1016.1741935483868</v>
      </c>
      <c r="M40" s="104">
        <f>AVERAGE(M8:M38)</f>
        <v>1021.0419354838709</v>
      </c>
      <c r="N40" s="2"/>
      <c r="O40" s="44" t="s">
        <v>3</v>
      </c>
      <c r="P40" s="122">
        <f>AVERAGE(P8:P38)</f>
        <v>63.096774193548384</v>
      </c>
      <c r="Q40" s="123">
        <f>AVERAGE(Q8:Q38)</f>
        <v>90.645161290322577</v>
      </c>
      <c r="R40" s="2"/>
      <c r="S40" s="86" t="s">
        <v>11</v>
      </c>
      <c r="T40" s="115" t="s">
        <v>62</v>
      </c>
      <c r="U40" s="97">
        <f>MAXA(U8:U38)</f>
        <v>38.6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15.632258064516128</v>
      </c>
      <c r="C41" s="279"/>
      <c r="D41" s="279"/>
      <c r="E41" s="51" t="s">
        <v>2</v>
      </c>
      <c r="F41" s="2"/>
      <c r="G41" s="113" t="s">
        <v>58</v>
      </c>
      <c r="H41" s="121">
        <v>2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1018.608064516129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76.870967741935488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7.7</v>
      </c>
      <c r="C42" s="56" t="s">
        <v>2</v>
      </c>
      <c r="D42" s="56">
        <f>MAXA(D8:D38)</f>
        <v>25.1</v>
      </c>
      <c r="E42" s="57" t="s">
        <v>2</v>
      </c>
      <c r="F42" s="2"/>
      <c r="G42" s="47" t="s">
        <v>6</v>
      </c>
      <c r="H42" s="48">
        <f>MAXA(H8:H38)</f>
        <v>41.91</v>
      </c>
      <c r="I42" s="97">
        <f>MAXA(I8:I38)</f>
        <v>114.3</v>
      </c>
      <c r="J42" s="2"/>
      <c r="K42" s="55" t="s">
        <v>4</v>
      </c>
      <c r="L42" s="105">
        <f>MINA(L8:L38)</f>
        <v>1003.5</v>
      </c>
      <c r="M42" s="105">
        <f>MAXA(M8:M38)</f>
        <v>1027.4000000000001</v>
      </c>
      <c r="N42" s="2"/>
      <c r="O42" s="55" t="s">
        <v>4</v>
      </c>
      <c r="P42" s="95">
        <f>MINA(P8:P38)</f>
        <v>23</v>
      </c>
      <c r="Q42" s="95">
        <f>MAXA(Q8:Q38)</f>
        <v>96</v>
      </c>
      <c r="R42" s="58"/>
      <c r="S42" s="297" t="s">
        <v>50</v>
      </c>
      <c r="T42" s="298"/>
      <c r="U42" s="102">
        <f>AVERAGE(U8:U38)</f>
        <v>18.325806451612905</v>
      </c>
      <c r="V42" s="102">
        <f>AVERAGE(V8:V38)</f>
        <v>2.6419354838709674</v>
      </c>
      <c r="W42" s="2"/>
      <c r="X42" s="106">
        <f>SUM(H8:H17)</f>
        <v>1.778</v>
      </c>
      <c r="Y42" s="106">
        <f>SUM(H18:H27)</f>
        <v>45.72</v>
      </c>
      <c r="Z42" s="106">
        <f>SUM(H28:H38)</f>
        <v>68.580000000000013</v>
      </c>
      <c r="AA42" s="2"/>
      <c r="AB42" s="80" t="s">
        <v>43</v>
      </c>
      <c r="AC42" s="106">
        <f>AVERAGE(B8:B17)</f>
        <v>11.620000000000001</v>
      </c>
      <c r="AD42" s="106">
        <f>AVERAGE(D8:D17)</f>
        <v>21.520000000000003</v>
      </c>
      <c r="AE42" s="106">
        <f>AVERAGE(B49:B58)</f>
        <v>16.53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Settembre!H45</f>
        <v>623.77100000000007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11.76</v>
      </c>
      <c r="AD43" s="106">
        <f>AVERAGE(D18:D27)</f>
        <v>19</v>
      </c>
      <c r="AE43" s="106">
        <f>AVERAGE(B59:B68)</f>
        <v>15.05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116.07800000000002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12.709090909090907</v>
      </c>
      <c r="AD44" s="106">
        <f>AVERAGE(D28:D38)</f>
        <v>18.436363636363637</v>
      </c>
      <c r="AE44" s="106">
        <f>AVERAGE(B69:B79)</f>
        <v>15.345454545454546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739.84900000000005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126">
        <v>19.899999999999999</v>
      </c>
      <c r="C49" s="69" t="s">
        <v>2</v>
      </c>
      <c r="G49" s="63"/>
      <c r="L49" s="67"/>
    </row>
    <row r="50" spans="1:20">
      <c r="A50" s="26">
        <v>2</v>
      </c>
      <c r="B50" s="127">
        <v>20.2</v>
      </c>
      <c r="C50" s="71" t="s">
        <v>2</v>
      </c>
    </row>
    <row r="51" spans="1:20">
      <c r="A51" s="26">
        <v>3</v>
      </c>
      <c r="B51" s="127">
        <v>18.399999999999999</v>
      </c>
      <c r="C51" s="71" t="s">
        <v>2</v>
      </c>
      <c r="L51" s="1"/>
      <c r="P51" s="1"/>
      <c r="T51" s="92"/>
    </row>
    <row r="52" spans="1:20">
      <c r="A52" s="26">
        <v>4</v>
      </c>
      <c r="B52" s="127">
        <v>14.6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7">
        <v>15.3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7">
        <v>15.2</v>
      </c>
      <c r="C54" s="71" t="s">
        <v>2</v>
      </c>
    </row>
    <row r="55" spans="1:20">
      <c r="A55" s="26">
        <v>7</v>
      </c>
      <c r="B55" s="127">
        <v>16.600000000000001</v>
      </c>
      <c r="C55" s="71" t="s">
        <v>2</v>
      </c>
    </row>
    <row r="56" spans="1:20">
      <c r="A56" s="26">
        <v>8</v>
      </c>
      <c r="B56" s="127">
        <v>14.9</v>
      </c>
      <c r="C56" s="71" t="s">
        <v>2</v>
      </c>
    </row>
    <row r="57" spans="1:20">
      <c r="A57" s="26">
        <v>9</v>
      </c>
      <c r="B57" s="127">
        <v>15.4</v>
      </c>
      <c r="C57" s="71" t="s">
        <v>2</v>
      </c>
    </row>
    <row r="58" spans="1:20">
      <c r="A58" s="26">
        <v>10</v>
      </c>
      <c r="B58" s="127">
        <v>14.8</v>
      </c>
      <c r="C58" s="71" t="s">
        <v>2</v>
      </c>
    </row>
    <row r="59" spans="1:20">
      <c r="A59" s="26">
        <v>11</v>
      </c>
      <c r="B59" s="127">
        <v>13.8</v>
      </c>
      <c r="C59" s="71" t="s">
        <v>2</v>
      </c>
    </row>
    <row r="60" spans="1:20">
      <c r="A60" s="26">
        <v>12</v>
      </c>
      <c r="B60" s="127">
        <v>13.7</v>
      </c>
      <c r="C60" s="71" t="s">
        <v>2</v>
      </c>
    </row>
    <row r="61" spans="1:20">
      <c r="A61" s="26">
        <v>13</v>
      </c>
      <c r="B61" s="127">
        <v>14.4</v>
      </c>
      <c r="C61" s="71" t="s">
        <v>2</v>
      </c>
    </row>
    <row r="62" spans="1:20">
      <c r="A62" s="26">
        <v>14</v>
      </c>
      <c r="B62" s="127">
        <v>16.8</v>
      </c>
      <c r="C62" s="71" t="s">
        <v>2</v>
      </c>
    </row>
    <row r="63" spans="1:20">
      <c r="A63" s="26">
        <v>15</v>
      </c>
      <c r="B63" s="127">
        <v>15.6</v>
      </c>
      <c r="C63" s="71" t="s">
        <v>2</v>
      </c>
    </row>
    <row r="64" spans="1:20">
      <c r="A64" s="26">
        <v>16</v>
      </c>
      <c r="B64" s="127">
        <v>14.6</v>
      </c>
      <c r="C64" s="71" t="s">
        <v>2</v>
      </c>
    </row>
    <row r="65" spans="1:3">
      <c r="A65" s="26">
        <v>17</v>
      </c>
      <c r="B65" s="127">
        <v>15.3</v>
      </c>
      <c r="C65" s="71" t="s">
        <v>2</v>
      </c>
    </row>
    <row r="66" spans="1:3">
      <c r="A66" s="26">
        <v>18</v>
      </c>
      <c r="B66" s="127">
        <v>15.7</v>
      </c>
      <c r="C66" s="71" t="s">
        <v>2</v>
      </c>
    </row>
    <row r="67" spans="1:3">
      <c r="A67" s="26">
        <v>19</v>
      </c>
      <c r="B67" s="127">
        <v>15.3</v>
      </c>
      <c r="C67" s="71" t="s">
        <v>2</v>
      </c>
    </row>
    <row r="68" spans="1:3">
      <c r="A68" s="26">
        <v>20</v>
      </c>
      <c r="B68" s="127">
        <v>15.3</v>
      </c>
      <c r="C68" s="71" t="s">
        <v>2</v>
      </c>
    </row>
    <row r="69" spans="1:3">
      <c r="A69" s="26">
        <v>21</v>
      </c>
      <c r="B69" s="127">
        <v>16.100000000000001</v>
      </c>
      <c r="C69" s="71" t="s">
        <v>2</v>
      </c>
    </row>
    <row r="70" spans="1:3">
      <c r="A70" s="26">
        <v>22</v>
      </c>
      <c r="B70" s="127">
        <v>17.100000000000001</v>
      </c>
      <c r="C70" s="71" t="s">
        <v>2</v>
      </c>
    </row>
    <row r="71" spans="1:3">
      <c r="A71" s="26">
        <v>23</v>
      </c>
      <c r="B71" s="127">
        <v>16.8</v>
      </c>
      <c r="C71" s="71" t="s">
        <v>2</v>
      </c>
    </row>
    <row r="72" spans="1:3">
      <c r="A72" s="26">
        <v>24</v>
      </c>
      <c r="B72" s="127">
        <v>15</v>
      </c>
      <c r="C72" s="71" t="s">
        <v>2</v>
      </c>
    </row>
    <row r="73" spans="1:3">
      <c r="A73" s="26">
        <v>25</v>
      </c>
      <c r="B73" s="127">
        <v>15.7</v>
      </c>
      <c r="C73" s="71" t="s">
        <v>2</v>
      </c>
    </row>
    <row r="74" spans="1:3">
      <c r="A74" s="26">
        <v>26</v>
      </c>
      <c r="B74" s="127">
        <v>15.4</v>
      </c>
      <c r="C74" s="71" t="s">
        <v>2</v>
      </c>
    </row>
    <row r="75" spans="1:3">
      <c r="A75" s="26">
        <v>27</v>
      </c>
      <c r="B75" s="127">
        <v>15.2</v>
      </c>
      <c r="C75" s="71" t="s">
        <v>2</v>
      </c>
    </row>
    <row r="76" spans="1:3">
      <c r="A76" s="26">
        <v>28</v>
      </c>
      <c r="B76" s="127">
        <v>15.5</v>
      </c>
      <c r="C76" s="71" t="s">
        <v>2</v>
      </c>
    </row>
    <row r="77" spans="1:3">
      <c r="A77" s="26">
        <v>29</v>
      </c>
      <c r="B77" s="127">
        <v>15.9</v>
      </c>
      <c r="C77" s="71" t="s">
        <v>2</v>
      </c>
    </row>
    <row r="78" spans="1:3">
      <c r="A78" s="26">
        <v>30</v>
      </c>
      <c r="B78" s="127">
        <v>15.2</v>
      </c>
      <c r="C78" s="71" t="s">
        <v>2</v>
      </c>
    </row>
    <row r="79" spans="1:3">
      <c r="A79" s="39">
        <v>31</v>
      </c>
      <c r="B79" s="128">
        <v>10.9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abSelected="1" workbookViewId="0">
      <selection activeCell="P42" sqref="P42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87</v>
      </c>
      <c r="P2" s="292"/>
      <c r="Q2" s="292"/>
      <c r="R2" s="292"/>
      <c r="S2" s="292"/>
      <c r="T2" s="292"/>
      <c r="U2" s="292"/>
      <c r="V2" s="292"/>
      <c r="W2" s="292"/>
      <c r="X2" s="2"/>
      <c r="Y2" s="290" t="s">
        <v>20</v>
      </c>
      <c r="Z2" s="290"/>
      <c r="AA2" s="290"/>
      <c r="AB2" s="290"/>
      <c r="AC2" s="290"/>
      <c r="AD2" s="290"/>
      <c r="AE2" s="290"/>
      <c r="AF2" s="290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"/>
      <c r="Y4" s="273" t="s">
        <v>88</v>
      </c>
      <c r="Z4" s="272"/>
      <c r="AA4" s="272"/>
      <c r="AB4" s="9"/>
      <c r="AC4" s="273" t="s">
        <v>88</v>
      </c>
      <c r="AD4" s="272"/>
      <c r="AE4" s="272"/>
      <c r="AF4" s="272"/>
      <c r="AG4" s="2"/>
    </row>
    <row r="5" spans="1:120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11"/>
      <c r="T5" s="300" t="s">
        <v>12</v>
      </c>
      <c r="U5" s="300"/>
      <c r="V5" s="300"/>
      <c r="W5" s="300"/>
      <c r="X5" s="2"/>
      <c r="Y5" s="269" t="s">
        <v>15</v>
      </c>
      <c r="Z5" s="269"/>
      <c r="AA5" s="269"/>
      <c r="AB5" s="2"/>
      <c r="AC5" s="269" t="s">
        <v>31</v>
      </c>
      <c r="AD5" s="269"/>
      <c r="AE5" s="269"/>
      <c r="AF5" s="269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69" t="s">
        <v>17</v>
      </c>
      <c r="Z6" s="269"/>
      <c r="AA6" s="269"/>
      <c r="AB6" s="2"/>
      <c r="AC6" s="269" t="s">
        <v>30</v>
      </c>
      <c r="AD6" s="269"/>
      <c r="AE6" s="269"/>
      <c r="AF6" s="269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74" t="s">
        <v>55</v>
      </c>
      <c r="Z7" s="274"/>
      <c r="AA7" s="274"/>
      <c r="AB7" s="274"/>
      <c r="AC7" s="274"/>
      <c r="AD7" s="274"/>
      <c r="AE7" s="274"/>
      <c r="AF7" s="274"/>
      <c r="AG7" s="2"/>
    </row>
    <row r="8" spans="1:120">
      <c r="A8" s="20">
        <v>1</v>
      </c>
      <c r="B8" s="255">
        <v>10.7</v>
      </c>
      <c r="C8" s="21" t="s">
        <v>2</v>
      </c>
      <c r="D8" s="21">
        <v>12</v>
      </c>
      <c r="E8" s="21" t="s">
        <v>2</v>
      </c>
      <c r="F8" s="43"/>
      <c r="G8" s="207"/>
      <c r="H8" s="21">
        <v>0</v>
      </c>
      <c r="I8" s="21"/>
      <c r="J8" s="43"/>
      <c r="K8" s="20">
        <v>1</v>
      </c>
      <c r="L8" s="24">
        <v>1015.1</v>
      </c>
      <c r="M8" s="24">
        <v>1022.3</v>
      </c>
      <c r="N8" s="43"/>
      <c r="O8" s="20">
        <v>1</v>
      </c>
      <c r="P8" s="27">
        <v>82</v>
      </c>
      <c r="Q8" s="27">
        <v>90</v>
      </c>
      <c r="R8" s="43"/>
      <c r="S8" s="43"/>
      <c r="T8" s="20">
        <v>1</v>
      </c>
      <c r="U8" s="35" t="s">
        <v>65</v>
      </c>
      <c r="V8" s="96">
        <v>11.3</v>
      </c>
      <c r="W8" s="96">
        <v>0.6</v>
      </c>
      <c r="X8" s="43"/>
      <c r="Y8" s="270"/>
      <c r="Z8" s="270"/>
      <c r="AA8" s="270"/>
      <c r="AB8" s="43"/>
      <c r="AC8" s="270" t="s">
        <v>162</v>
      </c>
      <c r="AD8" s="270"/>
      <c r="AE8" s="270"/>
      <c r="AF8" s="270"/>
      <c r="AG8" s="2"/>
    </row>
    <row r="9" spans="1:120">
      <c r="A9" s="26">
        <v>2</v>
      </c>
      <c r="B9" s="21">
        <v>10.3</v>
      </c>
      <c r="C9" s="21" t="s">
        <v>2</v>
      </c>
      <c r="D9" s="21">
        <v>12.6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1004.5</v>
      </c>
      <c r="M9" s="24">
        <v>1015.1</v>
      </c>
      <c r="N9" s="43"/>
      <c r="O9" s="26">
        <v>2</v>
      </c>
      <c r="P9" s="27">
        <v>75</v>
      </c>
      <c r="Q9" s="27">
        <v>89</v>
      </c>
      <c r="R9" s="43"/>
      <c r="S9" s="43"/>
      <c r="T9" s="26">
        <v>2</v>
      </c>
      <c r="U9" s="35" t="s">
        <v>64</v>
      </c>
      <c r="V9" s="34">
        <v>8</v>
      </c>
      <c r="W9" s="34">
        <v>0.8</v>
      </c>
      <c r="X9" s="43"/>
      <c r="Y9" s="270"/>
      <c r="Z9" s="270"/>
      <c r="AA9" s="270"/>
      <c r="AB9" s="43"/>
      <c r="AC9" s="270" t="s">
        <v>199</v>
      </c>
      <c r="AD9" s="270"/>
      <c r="AE9" s="270"/>
      <c r="AF9" s="270"/>
      <c r="AG9" s="2"/>
    </row>
    <row r="10" spans="1:120">
      <c r="A10" s="26">
        <v>3</v>
      </c>
      <c r="B10" s="21">
        <v>7.6</v>
      </c>
      <c r="C10" s="21" t="s">
        <v>2</v>
      </c>
      <c r="D10" s="21">
        <v>12</v>
      </c>
      <c r="E10" s="21" t="s">
        <v>2</v>
      </c>
      <c r="F10" s="43"/>
      <c r="G10" s="254" t="s">
        <v>274</v>
      </c>
      <c r="H10" s="21">
        <v>4.5999999999999996</v>
      </c>
      <c r="I10" s="21">
        <v>4.5999999999999996</v>
      </c>
      <c r="J10" s="43"/>
      <c r="K10" s="26">
        <v>3</v>
      </c>
      <c r="L10" s="139">
        <v>992.3</v>
      </c>
      <c r="M10" s="24">
        <v>1004.5</v>
      </c>
      <c r="N10" s="43"/>
      <c r="O10" s="26">
        <v>3</v>
      </c>
      <c r="P10" s="27">
        <v>82</v>
      </c>
      <c r="Q10" s="27">
        <v>93</v>
      </c>
      <c r="R10" s="43"/>
      <c r="S10" s="43"/>
      <c r="T10" s="26">
        <v>3</v>
      </c>
      <c r="U10" s="35" t="s">
        <v>64</v>
      </c>
      <c r="V10" s="96">
        <v>14.5</v>
      </c>
      <c r="W10" s="96">
        <v>1.8</v>
      </c>
      <c r="X10" s="43"/>
      <c r="Y10" s="270"/>
      <c r="Z10" s="270"/>
      <c r="AA10" s="270"/>
      <c r="AB10" s="43"/>
      <c r="AC10" s="270" t="s">
        <v>273</v>
      </c>
      <c r="AD10" s="270"/>
      <c r="AE10" s="270"/>
      <c r="AF10" s="270"/>
      <c r="AG10" s="2"/>
    </row>
    <row r="11" spans="1:120">
      <c r="A11" s="26">
        <v>4</v>
      </c>
      <c r="B11" s="21">
        <v>7.3</v>
      </c>
      <c r="C11" s="21" t="s">
        <v>2</v>
      </c>
      <c r="D11" s="134">
        <v>19.100000000000001</v>
      </c>
      <c r="E11" s="21" t="s">
        <v>2</v>
      </c>
      <c r="F11" s="43"/>
      <c r="G11" s="254" t="s">
        <v>171</v>
      </c>
      <c r="H11" s="21">
        <v>0.254</v>
      </c>
      <c r="I11" s="21"/>
      <c r="J11" s="43"/>
      <c r="K11" s="26">
        <v>4</v>
      </c>
      <c r="L11" s="24">
        <v>996.1</v>
      </c>
      <c r="M11" s="24">
        <v>1002</v>
      </c>
      <c r="N11" s="43"/>
      <c r="O11" s="26">
        <v>4</v>
      </c>
      <c r="P11" s="27">
        <v>49</v>
      </c>
      <c r="Q11" s="27">
        <v>95</v>
      </c>
      <c r="R11" s="43"/>
      <c r="S11" s="43"/>
      <c r="T11" s="26">
        <v>4</v>
      </c>
      <c r="U11" s="35" t="s">
        <v>62</v>
      </c>
      <c r="V11" s="96">
        <v>25.7</v>
      </c>
      <c r="W11" s="96">
        <v>3.4</v>
      </c>
      <c r="X11" s="43"/>
      <c r="Y11" s="270"/>
      <c r="Z11" s="270"/>
      <c r="AA11" s="270"/>
      <c r="AB11" s="43"/>
      <c r="AC11" s="270" t="s">
        <v>173</v>
      </c>
      <c r="AD11" s="270"/>
      <c r="AE11" s="270"/>
      <c r="AF11" s="270"/>
      <c r="AG11" s="32"/>
    </row>
    <row r="12" spans="1:120">
      <c r="A12" s="26">
        <v>5</v>
      </c>
      <c r="B12" s="21">
        <v>8.6999999999999993</v>
      </c>
      <c r="C12" s="21" t="s">
        <v>2</v>
      </c>
      <c r="D12" s="21">
        <v>17.600000000000001</v>
      </c>
      <c r="E12" s="21" t="s">
        <v>2</v>
      </c>
      <c r="F12" s="43"/>
      <c r="G12" s="256" t="s">
        <v>167</v>
      </c>
      <c r="H12" s="21">
        <v>2.286</v>
      </c>
      <c r="I12" s="21">
        <v>3</v>
      </c>
      <c r="J12" s="43"/>
      <c r="K12" s="26">
        <v>5</v>
      </c>
      <c r="L12" s="24">
        <v>996.6</v>
      </c>
      <c r="M12" s="24">
        <v>1001.6</v>
      </c>
      <c r="N12" s="43"/>
      <c r="O12" s="26">
        <v>5</v>
      </c>
      <c r="P12" s="27">
        <v>61</v>
      </c>
      <c r="Q12" s="27">
        <v>93</v>
      </c>
      <c r="R12" s="43"/>
      <c r="S12" s="43"/>
      <c r="T12" s="26">
        <v>5</v>
      </c>
      <c r="U12" s="35" t="s">
        <v>64</v>
      </c>
      <c r="V12" s="96">
        <v>16.100000000000001</v>
      </c>
      <c r="W12" s="96">
        <v>1.9</v>
      </c>
      <c r="X12" s="43"/>
      <c r="Y12" s="270"/>
      <c r="Z12" s="270"/>
      <c r="AA12" s="270"/>
      <c r="AB12" s="43"/>
      <c r="AC12" s="270" t="s">
        <v>275</v>
      </c>
      <c r="AD12" s="270"/>
      <c r="AE12" s="270"/>
      <c r="AF12" s="270"/>
      <c r="AG12" s="33"/>
    </row>
    <row r="13" spans="1:120">
      <c r="A13" s="26">
        <v>6</v>
      </c>
      <c r="B13" s="21">
        <v>6.9</v>
      </c>
      <c r="C13" s="21" t="s">
        <v>2</v>
      </c>
      <c r="D13" s="21">
        <v>14.2</v>
      </c>
      <c r="E13" s="21" t="s">
        <v>2</v>
      </c>
      <c r="F13" s="43"/>
      <c r="G13" s="256" t="s">
        <v>171</v>
      </c>
      <c r="H13" s="21">
        <v>0.254</v>
      </c>
      <c r="I13" s="134"/>
      <c r="J13" s="43"/>
      <c r="K13" s="26">
        <v>6</v>
      </c>
      <c r="L13" s="24">
        <v>1000.7</v>
      </c>
      <c r="M13" s="24">
        <v>1008</v>
      </c>
      <c r="N13" s="43"/>
      <c r="O13" s="26">
        <v>6</v>
      </c>
      <c r="P13" s="27">
        <v>71</v>
      </c>
      <c r="Q13" s="35">
        <v>95</v>
      </c>
      <c r="R13" s="43"/>
      <c r="S13" s="43"/>
      <c r="T13" s="26">
        <v>6</v>
      </c>
      <c r="U13" s="35" t="s">
        <v>62</v>
      </c>
      <c r="V13" s="96">
        <v>19.3</v>
      </c>
      <c r="W13" s="96">
        <v>2.1</v>
      </c>
      <c r="X13" s="43"/>
      <c r="Y13" s="270"/>
      <c r="Z13" s="270"/>
      <c r="AA13" s="270"/>
      <c r="AB13" s="43"/>
      <c r="AC13" s="270" t="s">
        <v>276</v>
      </c>
      <c r="AD13" s="270"/>
      <c r="AE13" s="270"/>
      <c r="AF13" s="270"/>
      <c r="AG13" s="2"/>
    </row>
    <row r="14" spans="1:120">
      <c r="A14" s="26">
        <v>7</v>
      </c>
      <c r="B14" s="21">
        <v>5.9</v>
      </c>
      <c r="C14" s="21" t="s">
        <v>2</v>
      </c>
      <c r="D14" s="21">
        <v>10</v>
      </c>
      <c r="E14" s="21" t="s">
        <v>2</v>
      </c>
      <c r="F14" s="43"/>
      <c r="G14" s="257" t="s">
        <v>269</v>
      </c>
      <c r="H14" s="21">
        <v>2.286</v>
      </c>
      <c r="I14" s="21">
        <v>1</v>
      </c>
      <c r="J14" s="43"/>
      <c r="K14" s="26">
        <v>7</v>
      </c>
      <c r="L14" s="24">
        <v>1006.4</v>
      </c>
      <c r="M14" s="24">
        <v>1010.1</v>
      </c>
      <c r="N14" s="43"/>
      <c r="O14" s="26">
        <v>7</v>
      </c>
      <c r="P14" s="94">
        <v>84</v>
      </c>
      <c r="Q14" s="27">
        <v>94</v>
      </c>
      <c r="R14" s="43"/>
      <c r="S14" s="43"/>
      <c r="T14" s="26">
        <v>7</v>
      </c>
      <c r="U14" s="35" t="s">
        <v>62</v>
      </c>
      <c r="V14" s="96">
        <v>17.7</v>
      </c>
      <c r="W14" s="96">
        <v>1.4</v>
      </c>
      <c r="X14" s="43"/>
      <c r="Y14" s="270"/>
      <c r="Z14" s="270"/>
      <c r="AA14" s="270"/>
      <c r="AB14" s="43"/>
      <c r="AC14" s="270" t="s">
        <v>162</v>
      </c>
      <c r="AD14" s="270"/>
      <c r="AE14" s="270"/>
      <c r="AF14" s="270"/>
      <c r="AG14" s="2"/>
    </row>
    <row r="15" spans="1:120">
      <c r="A15" s="26">
        <v>8</v>
      </c>
      <c r="B15" s="21">
        <v>8</v>
      </c>
      <c r="C15" s="21" t="s">
        <v>2</v>
      </c>
      <c r="D15" s="21">
        <v>12.8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1002.7</v>
      </c>
      <c r="M15" s="24">
        <v>1007.7</v>
      </c>
      <c r="N15" s="43"/>
      <c r="O15" s="26">
        <v>8</v>
      </c>
      <c r="P15" s="94">
        <v>67</v>
      </c>
      <c r="Q15" s="27">
        <v>91</v>
      </c>
      <c r="R15" s="43"/>
      <c r="S15" s="43"/>
      <c r="T15" s="26">
        <v>8</v>
      </c>
      <c r="U15" s="35" t="s">
        <v>62</v>
      </c>
      <c r="V15" s="96">
        <v>19.3</v>
      </c>
      <c r="W15" s="96">
        <v>4</v>
      </c>
      <c r="X15" s="43"/>
      <c r="Y15" s="270"/>
      <c r="Z15" s="270"/>
      <c r="AA15" s="270"/>
      <c r="AB15" s="43"/>
      <c r="AC15" s="270" t="s">
        <v>66</v>
      </c>
      <c r="AD15" s="270"/>
      <c r="AE15" s="270"/>
      <c r="AF15" s="270"/>
      <c r="AG15" s="2"/>
    </row>
    <row r="16" spans="1:120">
      <c r="A16" s="26">
        <v>9</v>
      </c>
      <c r="B16" s="21">
        <v>4.5999999999999996</v>
      </c>
      <c r="C16" s="21" t="s">
        <v>2</v>
      </c>
      <c r="D16" s="21">
        <v>14.3</v>
      </c>
      <c r="E16" s="21" t="s">
        <v>2</v>
      </c>
      <c r="F16" s="43"/>
      <c r="G16" s="257" t="s">
        <v>171</v>
      </c>
      <c r="H16" s="21">
        <v>0.254</v>
      </c>
      <c r="I16" s="21"/>
      <c r="J16" s="43"/>
      <c r="K16" s="26">
        <v>9</v>
      </c>
      <c r="L16" s="24">
        <v>1007.3</v>
      </c>
      <c r="M16" s="24">
        <v>1011.9</v>
      </c>
      <c r="N16" s="43"/>
      <c r="O16" s="26">
        <v>9</v>
      </c>
      <c r="P16" s="27">
        <v>55</v>
      </c>
      <c r="Q16" s="27">
        <v>95</v>
      </c>
      <c r="R16" s="43"/>
      <c r="S16" s="43"/>
      <c r="T16" s="26">
        <v>9</v>
      </c>
      <c r="U16" s="35" t="s">
        <v>54</v>
      </c>
      <c r="V16" s="96">
        <v>11.3</v>
      </c>
      <c r="W16" s="96">
        <v>1.8</v>
      </c>
      <c r="X16" s="43"/>
      <c r="Y16" s="270"/>
      <c r="Z16" s="270"/>
      <c r="AA16" s="270"/>
      <c r="AB16" s="43"/>
      <c r="AC16" s="270" t="s">
        <v>92</v>
      </c>
      <c r="AD16" s="270"/>
      <c r="AE16" s="270"/>
      <c r="AF16" s="270"/>
      <c r="AG16" s="2"/>
    </row>
    <row r="17" spans="1:34">
      <c r="A17" s="26">
        <v>10</v>
      </c>
      <c r="B17" s="21">
        <v>6.9</v>
      </c>
      <c r="C17" s="21" t="s">
        <v>2</v>
      </c>
      <c r="D17" s="21">
        <v>10.5</v>
      </c>
      <c r="E17" s="21" t="s">
        <v>2</v>
      </c>
      <c r="F17" s="43"/>
      <c r="G17" s="257" t="s">
        <v>167</v>
      </c>
      <c r="H17" s="34">
        <v>0.254</v>
      </c>
      <c r="I17" s="34"/>
      <c r="J17" s="43"/>
      <c r="K17" s="26">
        <v>10</v>
      </c>
      <c r="L17" s="24">
        <v>1010.5</v>
      </c>
      <c r="M17" s="24">
        <v>1017.3</v>
      </c>
      <c r="N17" s="43"/>
      <c r="O17" s="26">
        <v>10</v>
      </c>
      <c r="P17" s="27">
        <v>71</v>
      </c>
      <c r="Q17" s="27">
        <v>88</v>
      </c>
      <c r="R17" s="43"/>
      <c r="S17" s="43"/>
      <c r="T17" s="26">
        <v>10</v>
      </c>
      <c r="U17" s="35" t="s">
        <v>96</v>
      </c>
      <c r="V17" s="34">
        <v>14.5</v>
      </c>
      <c r="W17" s="34">
        <v>2.4</v>
      </c>
      <c r="X17" s="43"/>
      <c r="Y17" s="270"/>
      <c r="Z17" s="270"/>
      <c r="AA17" s="270"/>
      <c r="AB17" s="43"/>
      <c r="AC17" s="270" t="s">
        <v>104</v>
      </c>
      <c r="AD17" s="270"/>
      <c r="AE17" s="270"/>
      <c r="AF17" s="270"/>
      <c r="AG17" s="2"/>
    </row>
    <row r="18" spans="1:34">
      <c r="A18" s="26">
        <v>11</v>
      </c>
      <c r="B18" s="21">
        <v>6.1</v>
      </c>
      <c r="C18" s="21" t="s">
        <v>2</v>
      </c>
      <c r="D18" s="21">
        <v>9.8000000000000007</v>
      </c>
      <c r="E18" s="21" t="s">
        <v>2</v>
      </c>
      <c r="F18" s="43"/>
      <c r="G18" s="257" t="s">
        <v>269</v>
      </c>
      <c r="H18" s="21">
        <v>3.302</v>
      </c>
      <c r="I18" s="21">
        <v>1.5</v>
      </c>
      <c r="J18" s="43"/>
      <c r="K18" s="26">
        <v>11</v>
      </c>
      <c r="L18" s="96">
        <v>1011.6</v>
      </c>
      <c r="M18" s="24">
        <v>1017.8</v>
      </c>
      <c r="N18" s="43"/>
      <c r="O18" s="26">
        <v>11</v>
      </c>
      <c r="P18" s="27">
        <v>70</v>
      </c>
      <c r="Q18" s="27">
        <v>89</v>
      </c>
      <c r="R18" s="43"/>
      <c r="S18" s="43"/>
      <c r="T18" s="26">
        <v>11</v>
      </c>
      <c r="U18" s="35" t="s">
        <v>54</v>
      </c>
      <c r="V18" s="96">
        <v>12.9</v>
      </c>
      <c r="W18" s="96">
        <v>1.9</v>
      </c>
      <c r="X18" s="43"/>
      <c r="Y18" s="270"/>
      <c r="Z18" s="270"/>
      <c r="AA18" s="270"/>
      <c r="AB18" s="43"/>
      <c r="AC18" s="270" t="s">
        <v>199</v>
      </c>
      <c r="AD18" s="270"/>
      <c r="AE18" s="270"/>
      <c r="AF18" s="270"/>
      <c r="AG18" s="2"/>
      <c r="AH18" s="36"/>
    </row>
    <row r="19" spans="1:34">
      <c r="A19" s="26">
        <v>12</v>
      </c>
      <c r="B19" s="21">
        <v>4</v>
      </c>
      <c r="C19" s="21" t="s">
        <v>2</v>
      </c>
      <c r="D19" s="21">
        <v>12.8</v>
      </c>
      <c r="E19" s="21" t="s">
        <v>2</v>
      </c>
      <c r="F19" s="43"/>
      <c r="G19" s="208"/>
      <c r="H19" s="21">
        <v>0</v>
      </c>
      <c r="I19" s="21"/>
      <c r="J19" s="43"/>
      <c r="K19" s="26">
        <v>12</v>
      </c>
      <c r="L19" s="24">
        <v>997.7</v>
      </c>
      <c r="M19" s="24">
        <v>1011.7</v>
      </c>
      <c r="N19" s="43"/>
      <c r="O19" s="26">
        <v>12</v>
      </c>
      <c r="P19" s="27">
        <v>60</v>
      </c>
      <c r="Q19" s="27">
        <v>94</v>
      </c>
      <c r="R19" s="43"/>
      <c r="S19" s="43"/>
      <c r="T19" s="26">
        <v>12</v>
      </c>
      <c r="U19" s="35" t="s">
        <v>102</v>
      </c>
      <c r="V19" s="96">
        <v>14.5</v>
      </c>
      <c r="W19" s="96">
        <v>2.2999999999999998</v>
      </c>
      <c r="X19" s="43"/>
      <c r="Y19" s="270"/>
      <c r="Z19" s="270"/>
      <c r="AA19" s="270"/>
      <c r="AB19" s="43"/>
      <c r="AC19" s="270" t="s">
        <v>93</v>
      </c>
      <c r="AD19" s="270"/>
      <c r="AE19" s="270"/>
      <c r="AF19" s="270"/>
      <c r="AG19" s="2"/>
    </row>
    <row r="20" spans="1:34">
      <c r="A20" s="26">
        <v>13</v>
      </c>
      <c r="B20" s="141">
        <v>1.4</v>
      </c>
      <c r="C20" s="21" t="s">
        <v>2</v>
      </c>
      <c r="D20" s="21">
        <v>13.9</v>
      </c>
      <c r="E20" s="21" t="s">
        <v>2</v>
      </c>
      <c r="F20" s="43"/>
      <c r="G20" s="209"/>
      <c r="H20" s="21">
        <v>0</v>
      </c>
      <c r="I20" s="21"/>
      <c r="J20" s="43"/>
      <c r="K20" s="26">
        <v>13</v>
      </c>
      <c r="L20" s="24">
        <v>998.5</v>
      </c>
      <c r="M20" s="24">
        <v>1007.5</v>
      </c>
      <c r="N20" s="43"/>
      <c r="O20" s="26">
        <v>13</v>
      </c>
      <c r="P20" s="137">
        <v>40</v>
      </c>
      <c r="Q20" s="35">
        <v>90</v>
      </c>
      <c r="R20" s="37"/>
      <c r="S20" s="37"/>
      <c r="T20" s="26">
        <v>13</v>
      </c>
      <c r="U20" s="35" t="s">
        <v>65</v>
      </c>
      <c r="V20" s="96">
        <v>17.7</v>
      </c>
      <c r="W20" s="96">
        <v>2.1</v>
      </c>
      <c r="X20" s="43"/>
      <c r="Y20" s="270"/>
      <c r="Z20" s="270"/>
      <c r="AA20" s="270"/>
      <c r="AB20" s="43"/>
      <c r="AC20" s="270" t="s">
        <v>93</v>
      </c>
      <c r="AD20" s="270"/>
      <c r="AE20" s="270"/>
      <c r="AF20" s="270"/>
      <c r="AG20" s="2"/>
    </row>
    <row r="21" spans="1:34">
      <c r="A21" s="26">
        <v>14</v>
      </c>
      <c r="B21" s="21">
        <v>2.2000000000000002</v>
      </c>
      <c r="C21" s="21" t="s">
        <v>2</v>
      </c>
      <c r="D21" s="21">
        <v>7</v>
      </c>
      <c r="E21" s="21" t="s">
        <v>2</v>
      </c>
      <c r="F21" s="43"/>
      <c r="G21" s="257" t="s">
        <v>278</v>
      </c>
      <c r="H21" s="21">
        <v>27.94</v>
      </c>
      <c r="I21" s="21">
        <v>12.2</v>
      </c>
      <c r="J21" s="43"/>
      <c r="K21" s="26">
        <v>14</v>
      </c>
      <c r="L21" s="24">
        <v>1003.3</v>
      </c>
      <c r="M21" s="24">
        <v>1011.9</v>
      </c>
      <c r="N21" s="43"/>
      <c r="O21" s="26">
        <v>14</v>
      </c>
      <c r="P21" s="27">
        <v>69</v>
      </c>
      <c r="Q21" s="27">
        <v>93</v>
      </c>
      <c r="R21" s="43"/>
      <c r="S21" s="43"/>
      <c r="T21" s="26">
        <v>14</v>
      </c>
      <c r="U21" s="35" t="s">
        <v>62</v>
      </c>
      <c r="V21" s="96">
        <v>29</v>
      </c>
      <c r="W21" s="96">
        <v>4.8</v>
      </c>
      <c r="X21" s="43"/>
      <c r="Y21" s="270"/>
      <c r="Z21" s="270"/>
      <c r="AA21" s="270"/>
      <c r="AB21" s="43"/>
      <c r="AC21" s="270" t="s">
        <v>162</v>
      </c>
      <c r="AD21" s="270"/>
      <c r="AE21" s="270"/>
      <c r="AF21" s="270"/>
      <c r="AG21" s="2"/>
    </row>
    <row r="22" spans="1:34">
      <c r="A22" s="26">
        <v>15</v>
      </c>
      <c r="B22" s="29">
        <v>2.2000000000000002</v>
      </c>
      <c r="C22" s="21" t="s">
        <v>2</v>
      </c>
      <c r="D22" s="143">
        <v>6.7</v>
      </c>
      <c r="E22" s="21" t="s">
        <v>2</v>
      </c>
      <c r="F22" s="43"/>
      <c r="G22" s="257" t="s">
        <v>277</v>
      </c>
      <c r="H22" s="21">
        <v>13.208</v>
      </c>
      <c r="I22" s="134">
        <v>15.7</v>
      </c>
      <c r="J22" s="43"/>
      <c r="K22" s="26">
        <v>15</v>
      </c>
      <c r="L22" s="24">
        <v>1000.1</v>
      </c>
      <c r="M22" s="24">
        <v>1008.3</v>
      </c>
      <c r="N22" s="43"/>
      <c r="O22" s="26">
        <v>15</v>
      </c>
      <c r="P22" s="27">
        <v>85</v>
      </c>
      <c r="Q22" s="27">
        <v>93</v>
      </c>
      <c r="R22" s="43"/>
      <c r="S22" s="43"/>
      <c r="T22" s="26">
        <v>15</v>
      </c>
      <c r="U22" s="35" t="s">
        <v>54</v>
      </c>
      <c r="V22" s="96">
        <v>25.7</v>
      </c>
      <c r="W22" s="96">
        <v>2.6</v>
      </c>
      <c r="X22" s="43"/>
      <c r="Y22" s="270"/>
      <c r="Z22" s="270"/>
      <c r="AA22" s="270"/>
      <c r="AB22" s="43"/>
      <c r="AC22" s="270" t="s">
        <v>279</v>
      </c>
      <c r="AD22" s="270"/>
      <c r="AE22" s="270"/>
      <c r="AF22" s="270"/>
      <c r="AG22" s="2"/>
    </row>
    <row r="23" spans="1:34">
      <c r="A23" s="26">
        <v>16</v>
      </c>
      <c r="B23" s="21">
        <v>4.3</v>
      </c>
      <c r="C23" s="21" t="s">
        <v>2</v>
      </c>
      <c r="D23" s="21">
        <v>8.6</v>
      </c>
      <c r="E23" s="21" t="s">
        <v>2</v>
      </c>
      <c r="F23" s="43"/>
      <c r="G23" s="258" t="s">
        <v>243</v>
      </c>
      <c r="H23" s="21">
        <v>2.016</v>
      </c>
      <c r="I23" s="21">
        <v>3.6</v>
      </c>
      <c r="J23" s="43"/>
      <c r="K23" s="26">
        <v>16</v>
      </c>
      <c r="L23" s="24">
        <v>1008.1</v>
      </c>
      <c r="M23" s="24">
        <v>1016</v>
      </c>
      <c r="N23" s="43"/>
      <c r="O23" s="26">
        <v>16</v>
      </c>
      <c r="P23" s="27">
        <v>79</v>
      </c>
      <c r="Q23" s="27">
        <v>93</v>
      </c>
      <c r="R23" s="43"/>
      <c r="S23" s="43"/>
      <c r="T23" s="26">
        <v>16</v>
      </c>
      <c r="U23" s="35" t="s">
        <v>54</v>
      </c>
      <c r="V23" s="34">
        <v>16.100000000000001</v>
      </c>
      <c r="W23" s="34">
        <v>2.2999999999999998</v>
      </c>
      <c r="X23" s="43"/>
      <c r="Y23" s="270"/>
      <c r="Z23" s="270"/>
      <c r="AA23" s="270"/>
      <c r="AB23" s="43"/>
      <c r="AC23" s="270" t="s">
        <v>162</v>
      </c>
      <c r="AD23" s="270"/>
      <c r="AE23" s="270"/>
      <c r="AF23" s="270"/>
      <c r="AG23" s="2"/>
    </row>
    <row r="24" spans="1:34">
      <c r="A24" s="26">
        <v>17</v>
      </c>
      <c r="B24" s="21">
        <v>5.0999999999999996</v>
      </c>
      <c r="C24" s="21" t="s">
        <v>2</v>
      </c>
      <c r="D24" s="21">
        <v>10.1</v>
      </c>
      <c r="E24" s="21" t="s">
        <v>2</v>
      </c>
      <c r="F24" s="43"/>
      <c r="G24" s="258" t="s">
        <v>272</v>
      </c>
      <c r="H24" s="21">
        <v>13.97</v>
      </c>
      <c r="I24" s="21">
        <v>14.5</v>
      </c>
      <c r="J24" s="43"/>
      <c r="K24" s="26">
        <v>17</v>
      </c>
      <c r="L24" s="24">
        <v>1002.9</v>
      </c>
      <c r="M24" s="24">
        <v>1012.4</v>
      </c>
      <c r="N24" s="43"/>
      <c r="O24" s="26">
        <v>17</v>
      </c>
      <c r="P24" s="27">
        <v>68</v>
      </c>
      <c r="Q24" s="27">
        <v>91</v>
      </c>
      <c r="R24" s="43"/>
      <c r="S24" s="43"/>
      <c r="T24" s="26">
        <v>17</v>
      </c>
      <c r="U24" s="35" t="s">
        <v>62</v>
      </c>
      <c r="V24" s="96">
        <v>24.1</v>
      </c>
      <c r="W24" s="96">
        <v>4.2</v>
      </c>
      <c r="X24" s="43"/>
      <c r="Y24" s="270"/>
      <c r="Z24" s="270"/>
      <c r="AA24" s="270"/>
      <c r="AB24" s="43"/>
      <c r="AC24" s="270" t="s">
        <v>104</v>
      </c>
      <c r="AD24" s="270"/>
      <c r="AE24" s="270"/>
      <c r="AF24" s="270"/>
      <c r="AG24" s="2"/>
    </row>
    <row r="25" spans="1:34">
      <c r="A25" s="26">
        <v>18</v>
      </c>
      <c r="B25" s="21">
        <v>5.3</v>
      </c>
      <c r="C25" s="21" t="s">
        <v>2</v>
      </c>
      <c r="D25" s="21">
        <v>7.9</v>
      </c>
      <c r="E25" s="21" t="s">
        <v>2</v>
      </c>
      <c r="F25" s="43"/>
      <c r="G25" s="258" t="s">
        <v>272</v>
      </c>
      <c r="H25" s="21">
        <v>8.3819999999999997</v>
      </c>
      <c r="I25" s="21">
        <v>2.5</v>
      </c>
      <c r="J25" s="43"/>
      <c r="K25" s="26">
        <v>18</v>
      </c>
      <c r="L25" s="24">
        <v>1009</v>
      </c>
      <c r="M25" s="24">
        <v>1018.1</v>
      </c>
      <c r="N25" s="43"/>
      <c r="O25" s="26">
        <v>18</v>
      </c>
      <c r="P25" s="27">
        <v>81</v>
      </c>
      <c r="Q25" s="27">
        <v>91</v>
      </c>
      <c r="R25" s="43"/>
      <c r="S25" s="43"/>
      <c r="T25" s="26">
        <v>18</v>
      </c>
      <c r="U25" s="35" t="s">
        <v>96</v>
      </c>
      <c r="V25" s="96">
        <v>14.5</v>
      </c>
      <c r="W25" s="96">
        <v>2.1</v>
      </c>
      <c r="X25" s="43"/>
      <c r="Y25" s="270"/>
      <c r="Z25" s="270"/>
      <c r="AA25" s="270"/>
      <c r="AB25" s="43"/>
      <c r="AC25" s="270" t="s">
        <v>162</v>
      </c>
      <c r="AD25" s="270"/>
      <c r="AE25" s="270"/>
      <c r="AF25" s="270"/>
      <c r="AG25" s="38"/>
    </row>
    <row r="26" spans="1:34">
      <c r="A26" s="26">
        <v>19</v>
      </c>
      <c r="B26" s="21">
        <v>5.2</v>
      </c>
      <c r="C26" s="21" t="s">
        <v>2</v>
      </c>
      <c r="D26" s="21">
        <v>9.6999999999999993</v>
      </c>
      <c r="E26" s="21" t="s">
        <v>2</v>
      </c>
      <c r="F26" s="43"/>
      <c r="G26" s="259" t="s">
        <v>166</v>
      </c>
      <c r="H26" s="21">
        <v>20.827999999999999</v>
      </c>
      <c r="I26" s="21">
        <v>3</v>
      </c>
      <c r="J26" s="43"/>
      <c r="K26" s="26">
        <v>19</v>
      </c>
      <c r="L26" s="24">
        <v>1016.6</v>
      </c>
      <c r="M26" s="24">
        <v>1018.5</v>
      </c>
      <c r="N26" s="43"/>
      <c r="O26" s="26">
        <v>19</v>
      </c>
      <c r="P26" s="27">
        <v>82</v>
      </c>
      <c r="Q26" s="27">
        <v>93</v>
      </c>
      <c r="R26" s="43"/>
      <c r="S26" s="43"/>
      <c r="T26" s="26">
        <v>19</v>
      </c>
      <c r="U26" s="35" t="s">
        <v>102</v>
      </c>
      <c r="V26" s="96">
        <v>11.3</v>
      </c>
      <c r="W26" s="96">
        <v>1.4</v>
      </c>
      <c r="X26" s="43"/>
      <c r="Y26" s="270"/>
      <c r="Z26" s="270"/>
      <c r="AA26" s="270"/>
      <c r="AB26" s="43"/>
      <c r="AC26" s="270" t="s">
        <v>281</v>
      </c>
      <c r="AD26" s="270"/>
      <c r="AE26" s="270"/>
      <c r="AF26" s="270"/>
      <c r="AG26" s="38"/>
    </row>
    <row r="27" spans="1:34">
      <c r="A27" s="26">
        <v>20</v>
      </c>
      <c r="B27" s="21">
        <v>7.6</v>
      </c>
      <c r="C27" s="21" t="s">
        <v>2</v>
      </c>
      <c r="D27" s="21">
        <v>10.7</v>
      </c>
      <c r="E27" s="21" t="s">
        <v>2</v>
      </c>
      <c r="F27" s="43"/>
      <c r="G27" s="259" t="s">
        <v>243</v>
      </c>
      <c r="H27" s="21">
        <v>3.556</v>
      </c>
      <c r="I27" s="21">
        <v>2.5</v>
      </c>
      <c r="J27" s="43"/>
      <c r="K27" s="26">
        <v>20</v>
      </c>
      <c r="L27" s="24">
        <v>1013.6</v>
      </c>
      <c r="M27" s="24">
        <v>1018</v>
      </c>
      <c r="N27" s="43"/>
      <c r="O27" s="26">
        <v>20</v>
      </c>
      <c r="P27" s="27">
        <v>86</v>
      </c>
      <c r="Q27" s="94">
        <v>94</v>
      </c>
      <c r="R27" s="43"/>
      <c r="S27" s="43"/>
      <c r="T27" s="26">
        <v>20</v>
      </c>
      <c r="U27" s="35" t="s">
        <v>280</v>
      </c>
      <c r="V27" s="96">
        <v>11.3</v>
      </c>
      <c r="W27" s="96">
        <v>1.6</v>
      </c>
      <c r="X27" s="43"/>
      <c r="Y27" s="270"/>
      <c r="Z27" s="270"/>
      <c r="AA27" s="270"/>
      <c r="AB27" s="43"/>
      <c r="AC27" s="270" t="s">
        <v>282</v>
      </c>
      <c r="AD27" s="270"/>
      <c r="AE27" s="270"/>
      <c r="AF27" s="270"/>
      <c r="AG27" s="38"/>
    </row>
    <row r="28" spans="1:34">
      <c r="A28" s="26">
        <v>21</v>
      </c>
      <c r="B28" s="21">
        <v>8.3000000000000007</v>
      </c>
      <c r="C28" s="21" t="s">
        <v>2</v>
      </c>
      <c r="D28" s="21">
        <v>10.3</v>
      </c>
      <c r="E28" s="21" t="s">
        <v>2</v>
      </c>
      <c r="F28" s="43"/>
      <c r="G28" s="260" t="s">
        <v>272</v>
      </c>
      <c r="H28" s="21">
        <v>4.3179999999999996</v>
      </c>
      <c r="I28" s="21">
        <v>2.8</v>
      </c>
      <c r="J28" s="43"/>
      <c r="K28" s="26">
        <v>21</v>
      </c>
      <c r="L28" s="24">
        <v>1012.6</v>
      </c>
      <c r="M28" s="24">
        <v>1014.5</v>
      </c>
      <c r="N28" s="43"/>
      <c r="O28" s="26">
        <v>21</v>
      </c>
      <c r="P28" s="27">
        <v>85</v>
      </c>
      <c r="Q28" s="27">
        <v>94</v>
      </c>
      <c r="R28" s="43"/>
      <c r="S28" s="43"/>
      <c r="T28" s="26">
        <v>21</v>
      </c>
      <c r="U28" s="35" t="s">
        <v>64</v>
      </c>
      <c r="V28" s="96">
        <v>17.7</v>
      </c>
      <c r="W28" s="96">
        <v>2.6</v>
      </c>
      <c r="X28" s="43"/>
      <c r="Y28" s="270"/>
      <c r="Z28" s="270"/>
      <c r="AA28" s="270"/>
      <c r="AB28" s="43"/>
      <c r="AC28" s="270" t="s">
        <v>199</v>
      </c>
      <c r="AD28" s="270"/>
      <c r="AE28" s="270"/>
      <c r="AF28" s="270"/>
      <c r="AG28" s="2"/>
    </row>
    <row r="29" spans="1:34">
      <c r="A29" s="26">
        <v>22</v>
      </c>
      <c r="B29" s="21">
        <v>7.4</v>
      </c>
      <c r="C29" s="21" t="s">
        <v>2</v>
      </c>
      <c r="D29" s="21">
        <v>9.3000000000000007</v>
      </c>
      <c r="E29" s="21" t="s">
        <v>2</v>
      </c>
      <c r="F29" s="43"/>
      <c r="G29" s="260" t="s">
        <v>283</v>
      </c>
      <c r="H29" s="21">
        <v>21.335999999999999</v>
      </c>
      <c r="I29" s="21">
        <v>5.8</v>
      </c>
      <c r="J29" s="43"/>
      <c r="K29" s="26">
        <v>22</v>
      </c>
      <c r="L29" s="24">
        <v>1011.3</v>
      </c>
      <c r="M29" s="24">
        <v>1015</v>
      </c>
      <c r="N29" s="43"/>
      <c r="O29" s="26">
        <v>22</v>
      </c>
      <c r="P29" s="27">
        <v>88</v>
      </c>
      <c r="Q29" s="27">
        <v>93</v>
      </c>
      <c r="R29" s="43"/>
      <c r="S29" s="43"/>
      <c r="T29" s="26">
        <v>22</v>
      </c>
      <c r="U29" s="35" t="s">
        <v>62</v>
      </c>
      <c r="V29" s="96">
        <v>20.9</v>
      </c>
      <c r="W29" s="96">
        <v>6.9</v>
      </c>
      <c r="X29" s="43"/>
      <c r="Y29" s="270"/>
      <c r="Z29" s="270"/>
      <c r="AA29" s="270"/>
      <c r="AB29" s="43"/>
      <c r="AC29" s="270" t="s">
        <v>162</v>
      </c>
      <c r="AD29" s="270"/>
      <c r="AE29" s="270"/>
      <c r="AF29" s="270"/>
      <c r="AG29" s="38"/>
    </row>
    <row r="30" spans="1:34">
      <c r="A30" s="26">
        <v>23</v>
      </c>
      <c r="B30" s="21">
        <v>7.9</v>
      </c>
      <c r="C30" s="21" t="s">
        <v>2</v>
      </c>
      <c r="D30" s="21">
        <v>10.8</v>
      </c>
      <c r="E30" s="21" t="s">
        <v>2</v>
      </c>
      <c r="F30" s="43"/>
      <c r="G30" s="260" t="s">
        <v>166</v>
      </c>
      <c r="H30" s="21">
        <v>52.578000000000003</v>
      </c>
      <c r="I30" s="21">
        <v>7.9</v>
      </c>
      <c r="J30" s="43"/>
      <c r="K30" s="26">
        <v>23</v>
      </c>
      <c r="L30" s="24">
        <v>1003.1</v>
      </c>
      <c r="M30" s="24">
        <v>1011.3</v>
      </c>
      <c r="N30" s="43"/>
      <c r="O30" s="26">
        <v>23</v>
      </c>
      <c r="P30" s="27">
        <v>92</v>
      </c>
      <c r="Q30" s="35">
        <v>95</v>
      </c>
      <c r="R30" s="43"/>
      <c r="S30" s="43"/>
      <c r="T30" s="26">
        <v>23</v>
      </c>
      <c r="U30" s="35" t="s">
        <v>62</v>
      </c>
      <c r="V30" s="96">
        <v>33.799999999999997</v>
      </c>
      <c r="W30" s="96">
        <v>9</v>
      </c>
      <c r="X30" s="43"/>
      <c r="Y30" s="270"/>
      <c r="Z30" s="270"/>
      <c r="AA30" s="270"/>
      <c r="AB30" s="43"/>
      <c r="AC30" s="270" t="s">
        <v>162</v>
      </c>
      <c r="AD30" s="270"/>
      <c r="AE30" s="270"/>
      <c r="AF30" s="270"/>
      <c r="AG30" s="2"/>
    </row>
    <row r="31" spans="1:34">
      <c r="A31" s="26">
        <v>24</v>
      </c>
      <c r="B31" s="21">
        <v>9.3000000000000007</v>
      </c>
      <c r="C31" s="21" t="s">
        <v>2</v>
      </c>
      <c r="D31" s="21">
        <v>10.8</v>
      </c>
      <c r="E31" s="21" t="s">
        <v>2</v>
      </c>
      <c r="F31" s="43"/>
      <c r="G31" s="261" t="s">
        <v>277</v>
      </c>
      <c r="H31" s="134">
        <v>56.134</v>
      </c>
      <c r="I31" s="21">
        <v>14.7</v>
      </c>
      <c r="J31" s="43"/>
      <c r="K31" s="26">
        <v>24</v>
      </c>
      <c r="L31" s="24">
        <v>1003.7</v>
      </c>
      <c r="M31" s="24">
        <v>1011.5</v>
      </c>
      <c r="N31" s="43"/>
      <c r="O31" s="26">
        <v>24</v>
      </c>
      <c r="P31" s="27">
        <v>91</v>
      </c>
      <c r="Q31" s="27">
        <v>93</v>
      </c>
      <c r="R31" s="43"/>
      <c r="S31" s="43"/>
      <c r="T31" s="26">
        <v>24</v>
      </c>
      <c r="U31" s="35" t="s">
        <v>154</v>
      </c>
      <c r="V31" s="136">
        <v>40.200000000000003</v>
      </c>
      <c r="W31" s="136">
        <v>11.3</v>
      </c>
      <c r="X31" s="43"/>
      <c r="Y31" s="270"/>
      <c r="Z31" s="270"/>
      <c r="AA31" s="270"/>
      <c r="AB31" s="43"/>
      <c r="AC31" s="270" t="s">
        <v>162</v>
      </c>
      <c r="AD31" s="270"/>
      <c r="AE31" s="270"/>
      <c r="AF31" s="270"/>
      <c r="AG31" s="2"/>
    </row>
    <row r="32" spans="1:34">
      <c r="A32" s="26">
        <v>25</v>
      </c>
      <c r="B32" s="21">
        <v>8.1</v>
      </c>
      <c r="C32" s="21" t="s">
        <v>2</v>
      </c>
      <c r="D32" s="21">
        <v>14.7</v>
      </c>
      <c r="E32" s="21" t="s">
        <v>2</v>
      </c>
      <c r="F32" s="43"/>
      <c r="G32" s="262" t="s">
        <v>243</v>
      </c>
      <c r="H32" s="21">
        <v>7.1120000000000001</v>
      </c>
      <c r="I32" s="21">
        <v>6.1</v>
      </c>
      <c r="J32" s="43"/>
      <c r="K32" s="26">
        <v>25</v>
      </c>
      <c r="L32" s="24">
        <v>1010.8</v>
      </c>
      <c r="M32" s="24">
        <v>1012.8</v>
      </c>
      <c r="N32" s="43"/>
      <c r="O32" s="26">
        <v>25</v>
      </c>
      <c r="P32" s="27">
        <v>78</v>
      </c>
      <c r="Q32" s="27">
        <v>94</v>
      </c>
      <c r="R32" s="43"/>
      <c r="S32" s="43"/>
      <c r="T32" s="26">
        <v>25</v>
      </c>
      <c r="U32" s="35" t="s">
        <v>96</v>
      </c>
      <c r="V32" s="96">
        <v>17.7</v>
      </c>
      <c r="W32" s="96">
        <v>3.5</v>
      </c>
      <c r="X32" s="43"/>
      <c r="Y32" s="270"/>
      <c r="Z32" s="270"/>
      <c r="AA32" s="270"/>
      <c r="AB32" s="43"/>
      <c r="AC32" s="270" t="s">
        <v>282</v>
      </c>
      <c r="AD32" s="270"/>
      <c r="AE32" s="270"/>
      <c r="AF32" s="270"/>
      <c r="AG32" s="2"/>
    </row>
    <row r="33" spans="1:33">
      <c r="A33" s="26">
        <v>26</v>
      </c>
      <c r="B33" s="21">
        <v>5</v>
      </c>
      <c r="C33" s="21" t="s">
        <v>2</v>
      </c>
      <c r="D33" s="21">
        <v>12.3</v>
      </c>
      <c r="E33" s="21" t="s">
        <v>2</v>
      </c>
      <c r="F33" s="43"/>
      <c r="G33" s="262" t="s">
        <v>171</v>
      </c>
      <c r="H33" s="21">
        <v>0.50800000000000001</v>
      </c>
      <c r="I33" s="21"/>
      <c r="J33" s="43"/>
      <c r="K33" s="26">
        <v>26</v>
      </c>
      <c r="L33" s="24">
        <v>1009.8</v>
      </c>
      <c r="M33" s="24">
        <v>1012.2</v>
      </c>
      <c r="N33" s="43"/>
      <c r="O33" s="26">
        <v>26</v>
      </c>
      <c r="P33" s="27">
        <v>83</v>
      </c>
      <c r="Q33" s="27">
        <v>95</v>
      </c>
      <c r="R33" s="43"/>
      <c r="S33" s="43"/>
      <c r="T33" s="26">
        <v>26</v>
      </c>
      <c r="U33" s="35" t="s">
        <v>54</v>
      </c>
      <c r="V33" s="96">
        <v>6.4</v>
      </c>
      <c r="W33" s="96">
        <v>0.2</v>
      </c>
      <c r="X33" s="43"/>
      <c r="Y33" s="270"/>
      <c r="Z33" s="270"/>
      <c r="AA33" s="270"/>
      <c r="AB33" s="43"/>
      <c r="AC33" s="270" t="s">
        <v>92</v>
      </c>
      <c r="AD33" s="270"/>
      <c r="AE33" s="270"/>
      <c r="AF33" s="270"/>
      <c r="AG33" s="2"/>
    </row>
    <row r="34" spans="1:33">
      <c r="A34" s="26">
        <v>27</v>
      </c>
      <c r="B34" s="21">
        <v>8.3000000000000007</v>
      </c>
      <c r="C34" s="21" t="s">
        <v>2</v>
      </c>
      <c r="D34" s="21">
        <v>12.4</v>
      </c>
      <c r="E34" s="21" t="s">
        <v>2</v>
      </c>
      <c r="F34" s="43"/>
      <c r="G34" s="263" t="s">
        <v>243</v>
      </c>
      <c r="H34" s="21">
        <v>8.3819999999999997</v>
      </c>
      <c r="I34" s="21">
        <v>4.3</v>
      </c>
      <c r="J34" s="43"/>
      <c r="K34" s="26">
        <v>27</v>
      </c>
      <c r="L34" s="24">
        <v>1004.3</v>
      </c>
      <c r="M34" s="24">
        <v>1011.7</v>
      </c>
      <c r="N34" s="43"/>
      <c r="O34" s="26">
        <v>27</v>
      </c>
      <c r="P34" s="27">
        <v>81</v>
      </c>
      <c r="Q34" s="27">
        <v>94</v>
      </c>
      <c r="R34" s="43"/>
      <c r="S34" s="43"/>
      <c r="T34" s="26">
        <v>27</v>
      </c>
      <c r="U34" s="35" t="s">
        <v>62</v>
      </c>
      <c r="V34" s="96">
        <v>20.9</v>
      </c>
      <c r="W34" s="96">
        <v>3.1</v>
      </c>
      <c r="X34" s="43"/>
      <c r="Y34" s="270"/>
      <c r="Z34" s="270"/>
      <c r="AA34" s="270"/>
      <c r="AB34" s="43"/>
      <c r="AC34" s="270" t="s">
        <v>285</v>
      </c>
      <c r="AD34" s="270"/>
      <c r="AE34" s="270"/>
      <c r="AF34" s="270"/>
      <c r="AG34" s="2"/>
    </row>
    <row r="35" spans="1:33">
      <c r="A35" s="26">
        <v>28</v>
      </c>
      <c r="B35" s="21">
        <v>4.7</v>
      </c>
      <c r="C35" s="21" t="s">
        <v>2</v>
      </c>
      <c r="D35" s="21">
        <v>11.8</v>
      </c>
      <c r="E35" s="21" t="s">
        <v>2</v>
      </c>
      <c r="F35" s="43"/>
      <c r="G35" s="263" t="s">
        <v>171</v>
      </c>
      <c r="H35" s="21">
        <v>0.254</v>
      </c>
      <c r="I35" s="21"/>
      <c r="J35" s="43"/>
      <c r="K35" s="26">
        <v>28</v>
      </c>
      <c r="L35" s="24">
        <v>1005.1</v>
      </c>
      <c r="M35" s="24">
        <v>1008.7</v>
      </c>
      <c r="N35" s="43"/>
      <c r="O35" s="26">
        <v>28</v>
      </c>
      <c r="P35" s="27">
        <v>76</v>
      </c>
      <c r="Q35" s="135">
        <v>96</v>
      </c>
      <c r="R35" s="43"/>
      <c r="S35" s="43"/>
      <c r="T35" s="26">
        <v>28</v>
      </c>
      <c r="U35" s="35" t="s">
        <v>64</v>
      </c>
      <c r="V35" s="96">
        <v>12.9</v>
      </c>
      <c r="W35" s="96">
        <v>1.6</v>
      </c>
      <c r="X35" s="43"/>
      <c r="Y35" s="270" t="s">
        <v>240</v>
      </c>
      <c r="Z35" s="270"/>
      <c r="AA35" s="270"/>
      <c r="AB35" s="43"/>
      <c r="AC35" s="270" t="s">
        <v>91</v>
      </c>
      <c r="AD35" s="270"/>
      <c r="AE35" s="270"/>
      <c r="AF35" s="270"/>
      <c r="AG35" s="2"/>
    </row>
    <row r="36" spans="1:33">
      <c r="A36" s="26">
        <v>29</v>
      </c>
      <c r="B36" s="21">
        <v>2.1</v>
      </c>
      <c r="C36" s="21" t="s">
        <v>2</v>
      </c>
      <c r="D36" s="21">
        <v>12.8</v>
      </c>
      <c r="E36" s="21" t="s">
        <v>2</v>
      </c>
      <c r="F36" s="43"/>
      <c r="G36" s="263" t="s">
        <v>171</v>
      </c>
      <c r="H36" s="21">
        <v>0.50800000000000001</v>
      </c>
      <c r="I36" s="21"/>
      <c r="J36" s="43"/>
      <c r="K36" s="26">
        <v>29</v>
      </c>
      <c r="L36" s="24">
        <v>1008.6</v>
      </c>
      <c r="M36" s="24">
        <v>1016.2</v>
      </c>
      <c r="N36" s="43"/>
      <c r="O36" s="26">
        <v>29</v>
      </c>
      <c r="P36" s="27">
        <v>63</v>
      </c>
      <c r="Q36" s="135">
        <v>96</v>
      </c>
      <c r="R36" s="43"/>
      <c r="S36" s="43"/>
      <c r="T36" s="26">
        <v>29</v>
      </c>
      <c r="U36" s="35" t="s">
        <v>64</v>
      </c>
      <c r="V36" s="96">
        <v>16.100000000000001</v>
      </c>
      <c r="W36" s="96">
        <v>2.2999999999999998</v>
      </c>
      <c r="X36" s="43"/>
      <c r="Y36" s="270" t="s">
        <v>240</v>
      </c>
      <c r="Z36" s="270"/>
      <c r="AA36" s="270"/>
      <c r="AB36" s="43"/>
      <c r="AC36" s="270" t="s">
        <v>91</v>
      </c>
      <c r="AD36" s="270"/>
      <c r="AE36" s="270"/>
      <c r="AF36" s="270"/>
      <c r="AG36" s="2"/>
    </row>
    <row r="37" spans="1:33">
      <c r="A37" s="26">
        <v>30</v>
      </c>
      <c r="B37" s="21">
        <v>2.8</v>
      </c>
      <c r="C37" s="21" t="s">
        <v>2</v>
      </c>
      <c r="D37" s="21">
        <v>14.1</v>
      </c>
      <c r="E37" s="21" t="s">
        <v>2</v>
      </c>
      <c r="F37" s="43"/>
      <c r="G37" s="263" t="s">
        <v>171</v>
      </c>
      <c r="H37" s="21">
        <v>0.254</v>
      </c>
      <c r="I37" s="21"/>
      <c r="J37" s="43"/>
      <c r="K37" s="26">
        <v>30</v>
      </c>
      <c r="L37" s="24">
        <v>1016.2</v>
      </c>
      <c r="M37" s="138">
        <v>1024.3</v>
      </c>
      <c r="N37" s="43"/>
      <c r="O37" s="26">
        <v>30</v>
      </c>
      <c r="P37" s="27">
        <v>52</v>
      </c>
      <c r="Q37" s="27">
        <v>91</v>
      </c>
      <c r="R37" s="43"/>
      <c r="S37" s="43"/>
      <c r="T37" s="26">
        <v>30</v>
      </c>
      <c r="U37" s="35" t="s">
        <v>54</v>
      </c>
      <c r="V37" s="96">
        <v>20.9</v>
      </c>
      <c r="W37" s="96">
        <v>2.1</v>
      </c>
      <c r="X37" s="43"/>
      <c r="Y37" s="270"/>
      <c r="Z37" s="270"/>
      <c r="AA37" s="270"/>
      <c r="AB37" s="43"/>
      <c r="AC37" s="270" t="s">
        <v>92</v>
      </c>
      <c r="AD37" s="270"/>
      <c r="AE37" s="270"/>
      <c r="AF37" s="270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6"/>
      <c r="W38" s="96"/>
      <c r="X38" s="43"/>
      <c r="Y38" s="270"/>
      <c r="Z38" s="270"/>
      <c r="AA38" s="270"/>
      <c r="AB38" s="43"/>
      <c r="AC38" s="270"/>
      <c r="AD38" s="270"/>
      <c r="AE38" s="270"/>
      <c r="AF38" s="270"/>
      <c r="AG38" s="2"/>
    </row>
    <row r="39" spans="1:33">
      <c r="A39" s="41"/>
      <c r="B39" s="42"/>
      <c r="C39" s="42"/>
      <c r="D39" s="42"/>
      <c r="E39" s="42"/>
      <c r="F39" s="2"/>
      <c r="G39" s="113" t="s">
        <v>57</v>
      </c>
      <c r="H39" s="114">
        <v>0</v>
      </c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2"/>
      <c r="T39" s="38"/>
      <c r="U39" s="93"/>
      <c r="V39" s="98" t="s">
        <v>46</v>
      </c>
      <c r="W39" s="99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6.1400000000000006</v>
      </c>
      <c r="C40" s="45" t="s">
        <v>2</v>
      </c>
      <c r="D40" s="45">
        <f>AVERAGE(D8:D37)</f>
        <v>11.720000000000002</v>
      </c>
      <c r="E40" s="46" t="s">
        <v>2</v>
      </c>
      <c r="F40" s="2"/>
      <c r="G40" s="47" t="s">
        <v>5</v>
      </c>
      <c r="H40" s="48">
        <f>SUM(H8:H37)</f>
        <v>254.77399999999997</v>
      </c>
      <c r="I40" s="119" t="s">
        <v>61</v>
      </c>
      <c r="J40" s="2"/>
      <c r="K40" s="44" t="s">
        <v>3</v>
      </c>
      <c r="L40" s="103">
        <f>AVERAGE(L8:L37)</f>
        <v>1005.9699999999997</v>
      </c>
      <c r="M40" s="104">
        <f>AVERAGE(M8:M37)</f>
        <v>1012.6299999999999</v>
      </c>
      <c r="N40" s="2"/>
      <c r="O40" s="44" t="s">
        <v>3</v>
      </c>
      <c r="P40" s="122">
        <f>AVERAGE(P8:P37)</f>
        <v>73.533333333333331</v>
      </c>
      <c r="Q40" s="123">
        <f>AVERAGE(Q8:Q37)</f>
        <v>92.833333333333329</v>
      </c>
      <c r="R40" s="2"/>
      <c r="S40" s="2"/>
      <c r="T40" s="86" t="s">
        <v>11</v>
      </c>
      <c r="U40" s="86" t="s">
        <v>62</v>
      </c>
      <c r="V40" s="97">
        <f>MAXA(V8:V37)</f>
        <v>40.200000000000003</v>
      </c>
      <c r="W40" s="100"/>
      <c r="X40" s="2"/>
      <c r="Y40" s="288" t="s">
        <v>36</v>
      </c>
      <c r="Z40" s="288"/>
      <c r="AA40" s="288"/>
      <c r="AB40" s="2"/>
      <c r="AC40" s="289" t="s">
        <v>35</v>
      </c>
      <c r="AD40" s="289"/>
      <c r="AE40" s="289"/>
      <c r="AF40" s="289"/>
      <c r="AG40" s="2"/>
    </row>
    <row r="41" spans="1:33">
      <c r="A41" s="50" t="s">
        <v>19</v>
      </c>
      <c r="B41" s="278">
        <f>AVERAGE(B49:B78)</f>
        <v>8.5100000000000016</v>
      </c>
      <c r="C41" s="279"/>
      <c r="D41" s="279"/>
      <c r="E41" s="51" t="s">
        <v>2</v>
      </c>
      <c r="F41" s="2"/>
      <c r="G41" s="113" t="s">
        <v>58</v>
      </c>
      <c r="H41" s="121">
        <v>0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AVERAGE(L8:M8,L9:M9,L10:M10,L11:M11,L12:M12,L13:M13,L14:M14,L15:M15,L16:M16,L17:M17,L18:M18,L19:M19,L20:M20,L21:M21,L22:M22,L23:M23,L24:M24,L25:M25,L26:M26,L27:M27,L28:M28,L29:M29,L30:M30,L31:M31,L32:M32,L33:M33,L34:M34,L35:M35,L36:M36,L37:M37)</f>
        <v>1009.2999999999998</v>
      </c>
      <c r="M41" s="281"/>
      <c r="N41" s="2"/>
      <c r="O41" s="52" t="s">
        <v>33</v>
      </c>
      <c r="P41" s="282">
        <f>AVERAGE(P8:Q8,P9:Q9,P10:Q10,P11:Q11,P12:Q12,P13:Q13,P14:Q14,P15:Q15,P16:Q16,P18:Q18,P19:Q19,P20:Q20,P21:Q21,P22:Q22,P23:Q23,P24:Q24,P25:Q25,P26:Q26,P27:Q27,P28:Q28,P29:Q29,P30:Q30,P31:Q31,P32:Q32,P33:Q33,P34:Q34,P35:Q35,P36:Q36,P37:Q37)</f>
        <v>83.310344827586206</v>
      </c>
      <c r="Q41" s="283"/>
      <c r="R41" s="2"/>
      <c r="S41" s="2"/>
      <c r="T41" s="18"/>
      <c r="U41" s="53"/>
      <c r="V41" s="101" t="s">
        <v>47</v>
      </c>
      <c r="W41" s="101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1.4</v>
      </c>
      <c r="C42" s="56" t="s">
        <v>2</v>
      </c>
      <c r="D42" s="56">
        <f>MAXA(D8:D37)</f>
        <v>19.100000000000001</v>
      </c>
      <c r="E42" s="57" t="s">
        <v>2</v>
      </c>
      <c r="F42" s="2"/>
      <c r="G42" s="47" t="s">
        <v>6</v>
      </c>
      <c r="H42" s="48">
        <f>MAXA(H8:H37)</f>
        <v>56.134</v>
      </c>
      <c r="I42" s="97">
        <f>MAXA(I8:I38)</f>
        <v>15.7</v>
      </c>
      <c r="J42" s="2"/>
      <c r="K42" s="55" t="s">
        <v>4</v>
      </c>
      <c r="L42" s="105">
        <f>MINA(L8:L37)</f>
        <v>992.3</v>
      </c>
      <c r="M42" s="105">
        <f>MAXA(M8:M37)</f>
        <v>1024.3</v>
      </c>
      <c r="N42" s="2"/>
      <c r="O42" s="55" t="s">
        <v>4</v>
      </c>
      <c r="P42" s="95">
        <f>MINA(P8:P37)</f>
        <v>40</v>
      </c>
      <c r="Q42" s="95">
        <f>MAXA(Q8:Q37)</f>
        <v>96</v>
      </c>
      <c r="R42" s="58"/>
      <c r="S42" s="58"/>
      <c r="T42" s="297" t="s">
        <v>50</v>
      </c>
      <c r="U42" s="298"/>
      <c r="V42" s="102">
        <f>AVERAGE(V8:V37)</f>
        <v>18.076666666666664</v>
      </c>
      <c r="W42" s="102">
        <f>AVERAGE(W8:W37)</f>
        <v>2.9366666666666661</v>
      </c>
      <c r="X42" s="2"/>
      <c r="Y42" s="106">
        <f>SUM(H8:H17)</f>
        <v>10.187999999999997</v>
      </c>
      <c r="Z42" s="106">
        <f>SUM(H18:H27)</f>
        <v>93.201999999999998</v>
      </c>
      <c r="AA42" s="106">
        <f>SUM(H28:H37)</f>
        <v>151.38399999999999</v>
      </c>
      <c r="AB42" s="2"/>
      <c r="AC42" s="80" t="s">
        <v>43</v>
      </c>
      <c r="AD42" s="106">
        <f>AVERAGE(B8:B17)</f>
        <v>7.6899999999999995</v>
      </c>
      <c r="AE42" s="106">
        <f>AVERAGE(D8:D17)</f>
        <v>13.510000000000002</v>
      </c>
      <c r="AF42" s="106">
        <f>AVERAGE(B49:B58)</f>
        <v>10.129999999999999</v>
      </c>
      <c r="AG42" s="2"/>
    </row>
    <row r="43" spans="1:33" ht="12.75">
      <c r="A43" s="2"/>
      <c r="B43" s="285" t="s">
        <v>27</v>
      </c>
      <c r="C43" s="285"/>
      <c r="D43" s="285"/>
      <c r="E43" s="285"/>
      <c r="F43" s="285"/>
      <c r="G43" s="285"/>
      <c r="H43" s="59">
        <f>Ottobre!H45</f>
        <v>739.84900000000005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6">
        <f>AVERAGE(B18:B27)</f>
        <v>4.34</v>
      </c>
      <c r="AE43" s="106">
        <f>AVERAGE(D18:D27)</f>
        <v>9.7200000000000024</v>
      </c>
      <c r="AF43" s="106">
        <f>AVERAGE(B59:B68)</f>
        <v>6.6899999999999995</v>
      </c>
      <c r="AG43" s="2"/>
    </row>
    <row r="44" spans="1:33">
      <c r="A44" s="2"/>
      <c r="B44" s="286" t="s">
        <v>28</v>
      </c>
      <c r="C44" s="286"/>
      <c r="D44" s="286"/>
      <c r="E44" s="286"/>
      <c r="F44" s="286"/>
      <c r="G44" s="286"/>
      <c r="H44" s="60">
        <f>H40</f>
        <v>254.77399999999997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6">
        <f>AVERAGE(B28:B37)</f>
        <v>6.3900000000000015</v>
      </c>
      <c r="AE44" s="106">
        <f>AVERAGE(D28:D37)</f>
        <v>11.93</v>
      </c>
      <c r="AF44" s="106">
        <f>AVERAGE(B69:B79)</f>
        <v>8.7099999999999991</v>
      </c>
      <c r="AG44" s="2"/>
    </row>
    <row r="45" spans="1:33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994.62300000000005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3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11.3</v>
      </c>
      <c r="C49" s="69" t="s">
        <v>2</v>
      </c>
      <c r="G49" s="63"/>
      <c r="L49" s="67"/>
    </row>
    <row r="50" spans="1:21">
      <c r="A50" s="26">
        <v>2</v>
      </c>
      <c r="B50" s="70">
        <v>11.4</v>
      </c>
      <c r="C50" s="71" t="s">
        <v>2</v>
      </c>
      <c r="G50" s="125"/>
    </row>
    <row r="51" spans="1:21">
      <c r="A51" s="26">
        <v>3</v>
      </c>
      <c r="B51" s="70">
        <v>10.1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11.3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12.3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9.8000000000000007</v>
      </c>
      <c r="C54" s="71" t="s">
        <v>2</v>
      </c>
    </row>
    <row r="55" spans="1:21">
      <c r="A55" s="26">
        <v>7</v>
      </c>
      <c r="B55" s="70">
        <v>8.1999999999999993</v>
      </c>
      <c r="C55" s="71" t="s">
        <v>2</v>
      </c>
    </row>
    <row r="56" spans="1:21">
      <c r="A56" s="26">
        <v>8</v>
      </c>
      <c r="B56" s="70">
        <v>9.6</v>
      </c>
      <c r="C56" s="71" t="s">
        <v>2</v>
      </c>
    </row>
    <row r="57" spans="1:21">
      <c r="A57" s="26">
        <v>9</v>
      </c>
      <c r="B57" s="70">
        <v>8.6999999999999993</v>
      </c>
      <c r="C57" s="71" t="s">
        <v>2</v>
      </c>
    </row>
    <row r="58" spans="1:21">
      <c r="A58" s="26">
        <v>10</v>
      </c>
      <c r="B58" s="70">
        <v>8.6</v>
      </c>
      <c r="C58" s="71" t="s">
        <v>2</v>
      </c>
    </row>
    <row r="59" spans="1:21">
      <c r="A59" s="26">
        <v>11</v>
      </c>
      <c r="B59" s="70">
        <v>7.9</v>
      </c>
      <c r="C59" s="71" t="s">
        <v>2</v>
      </c>
    </row>
    <row r="60" spans="1:21">
      <c r="A60" s="26">
        <v>12</v>
      </c>
      <c r="B60" s="70">
        <v>7.5</v>
      </c>
      <c r="C60" s="71" t="s">
        <v>2</v>
      </c>
    </row>
    <row r="61" spans="1:21">
      <c r="A61" s="26">
        <v>13</v>
      </c>
      <c r="B61" s="70">
        <v>6.6</v>
      </c>
      <c r="C61" s="71" t="s">
        <v>2</v>
      </c>
    </row>
    <row r="62" spans="1:21">
      <c r="A62" s="26">
        <v>14</v>
      </c>
      <c r="B62" s="70">
        <v>5.2</v>
      </c>
      <c r="C62" s="71" t="s">
        <v>2</v>
      </c>
    </row>
    <row r="63" spans="1:21">
      <c r="A63" s="26">
        <v>15</v>
      </c>
      <c r="B63" s="70">
        <v>4.2</v>
      </c>
      <c r="C63" s="71" t="s">
        <v>2</v>
      </c>
    </row>
    <row r="64" spans="1:21">
      <c r="A64" s="26">
        <v>16</v>
      </c>
      <c r="B64" s="70">
        <v>6.3</v>
      </c>
      <c r="C64" s="71" t="s">
        <v>2</v>
      </c>
    </row>
    <row r="65" spans="1:3">
      <c r="A65" s="26">
        <v>17</v>
      </c>
      <c r="B65" s="70">
        <v>6.9</v>
      </c>
      <c r="C65" s="71" t="s">
        <v>2</v>
      </c>
    </row>
    <row r="66" spans="1:3">
      <c r="A66" s="26">
        <v>18</v>
      </c>
      <c r="B66" s="70">
        <v>6.4</v>
      </c>
      <c r="C66" s="71" t="s">
        <v>2</v>
      </c>
    </row>
    <row r="67" spans="1:3">
      <c r="A67" s="26">
        <v>19</v>
      </c>
      <c r="B67" s="70">
        <v>7.1</v>
      </c>
      <c r="C67" s="71" t="s">
        <v>2</v>
      </c>
    </row>
    <row r="68" spans="1:3">
      <c r="A68" s="26">
        <v>20</v>
      </c>
      <c r="B68" s="70">
        <v>8.8000000000000007</v>
      </c>
      <c r="C68" s="71" t="s">
        <v>2</v>
      </c>
    </row>
    <row r="69" spans="1:3">
      <c r="A69" s="26">
        <v>21</v>
      </c>
      <c r="B69" s="70">
        <v>9.1</v>
      </c>
      <c r="C69" s="71" t="s">
        <v>2</v>
      </c>
    </row>
    <row r="70" spans="1:3">
      <c r="A70" s="26">
        <v>22</v>
      </c>
      <c r="B70" s="70">
        <v>8.3000000000000007</v>
      </c>
      <c r="C70" s="71" t="s">
        <v>2</v>
      </c>
    </row>
    <row r="71" spans="1:3">
      <c r="A71" s="26">
        <v>23</v>
      </c>
      <c r="B71" s="70">
        <v>9.4</v>
      </c>
      <c r="C71" s="71" t="s">
        <v>2</v>
      </c>
    </row>
    <row r="72" spans="1:3">
      <c r="A72" s="26">
        <v>24</v>
      </c>
      <c r="B72" s="70">
        <v>10.1</v>
      </c>
      <c r="C72" s="71" t="s">
        <v>2</v>
      </c>
    </row>
    <row r="73" spans="1:3">
      <c r="A73" s="26">
        <v>25</v>
      </c>
      <c r="B73" s="70">
        <v>11.2</v>
      </c>
      <c r="C73" s="71" t="s">
        <v>2</v>
      </c>
    </row>
    <row r="74" spans="1:3">
      <c r="A74" s="26">
        <v>26</v>
      </c>
      <c r="B74" s="70">
        <v>8.1999999999999993</v>
      </c>
      <c r="C74" s="71" t="s">
        <v>2</v>
      </c>
    </row>
    <row r="75" spans="1:3">
      <c r="A75" s="26">
        <v>27</v>
      </c>
      <c r="B75" s="70">
        <v>9.8000000000000007</v>
      </c>
      <c r="C75" s="71" t="s">
        <v>2</v>
      </c>
    </row>
    <row r="76" spans="1:3">
      <c r="A76" s="26">
        <v>28</v>
      </c>
      <c r="B76" s="70">
        <v>7.8</v>
      </c>
      <c r="C76" s="71" t="s">
        <v>2</v>
      </c>
    </row>
    <row r="77" spans="1:3">
      <c r="A77" s="26">
        <v>29</v>
      </c>
      <c r="B77" s="70">
        <v>5.8</v>
      </c>
      <c r="C77" s="71" t="s">
        <v>2</v>
      </c>
    </row>
    <row r="78" spans="1:3">
      <c r="A78" s="26">
        <v>30</v>
      </c>
      <c r="B78" s="70">
        <v>7.4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H42" sqref="H42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301">
        <v>43800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1">
        <v>43800</v>
      </c>
      <c r="Y4" s="272"/>
      <c r="Z4" s="272"/>
      <c r="AA4" s="9"/>
      <c r="AB4" s="271">
        <v>43800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4.3</v>
      </c>
      <c r="C8" s="21" t="s">
        <v>2</v>
      </c>
      <c r="D8" s="21">
        <v>7.4</v>
      </c>
      <c r="E8" s="21" t="s">
        <v>2</v>
      </c>
      <c r="F8" s="43"/>
      <c r="G8" s="263" t="s">
        <v>166</v>
      </c>
      <c r="H8" s="134">
        <v>16.510000000000002</v>
      </c>
      <c r="I8" s="21">
        <v>4.3</v>
      </c>
      <c r="J8" s="43"/>
      <c r="K8" s="20">
        <v>1</v>
      </c>
      <c r="L8" s="96">
        <v>1020.2</v>
      </c>
      <c r="M8" s="24">
        <v>1024.5</v>
      </c>
      <c r="N8" s="43"/>
      <c r="O8" s="20">
        <v>1</v>
      </c>
      <c r="P8" s="27">
        <v>88</v>
      </c>
      <c r="Q8" s="27">
        <v>94</v>
      </c>
      <c r="R8" s="43"/>
      <c r="S8" s="20">
        <v>1</v>
      </c>
      <c r="T8" s="35" t="s">
        <v>62</v>
      </c>
      <c r="U8" s="96">
        <v>29</v>
      </c>
      <c r="V8" s="96">
        <v>4.7</v>
      </c>
      <c r="W8" s="43"/>
      <c r="X8" s="270"/>
      <c r="Y8" s="270"/>
      <c r="Z8" s="270"/>
      <c r="AA8" s="43"/>
      <c r="AB8" s="270" t="s">
        <v>162</v>
      </c>
      <c r="AC8" s="270"/>
      <c r="AD8" s="270"/>
      <c r="AE8" s="270"/>
      <c r="AF8" s="2"/>
    </row>
    <row r="9" spans="1:119">
      <c r="A9" s="26">
        <v>2</v>
      </c>
      <c r="B9" s="21">
        <v>1.2</v>
      </c>
      <c r="C9" s="21" t="s">
        <v>2</v>
      </c>
      <c r="D9" s="21">
        <v>11</v>
      </c>
      <c r="E9" s="21" t="s">
        <v>2</v>
      </c>
      <c r="F9" s="43"/>
      <c r="G9" s="214"/>
      <c r="H9" s="21">
        <v>0</v>
      </c>
      <c r="I9" s="21"/>
      <c r="J9" s="43"/>
      <c r="K9" s="26">
        <v>2</v>
      </c>
      <c r="L9" s="24">
        <v>1016.5</v>
      </c>
      <c r="M9" s="24">
        <v>1023.4</v>
      </c>
      <c r="N9" s="43"/>
      <c r="O9" s="26">
        <v>2</v>
      </c>
      <c r="P9" s="27">
        <v>72</v>
      </c>
      <c r="Q9" s="135">
        <v>95</v>
      </c>
      <c r="R9" s="43"/>
      <c r="S9" s="26">
        <v>2</v>
      </c>
      <c r="T9" s="35" t="s">
        <v>54</v>
      </c>
      <c r="U9" s="34">
        <v>17.7</v>
      </c>
      <c r="V9" s="34">
        <v>1.6</v>
      </c>
      <c r="W9" s="43"/>
      <c r="X9" s="270" t="s">
        <v>90</v>
      </c>
      <c r="Y9" s="270"/>
      <c r="Z9" s="270"/>
      <c r="AA9" s="43"/>
      <c r="AB9" s="270" t="s">
        <v>284</v>
      </c>
      <c r="AC9" s="270"/>
      <c r="AD9" s="270"/>
      <c r="AE9" s="270"/>
      <c r="AF9" s="2"/>
    </row>
    <row r="10" spans="1:119">
      <c r="A10" s="26">
        <v>3</v>
      </c>
      <c r="B10" s="21">
        <v>5.4</v>
      </c>
      <c r="C10" s="21" t="s">
        <v>2</v>
      </c>
      <c r="D10" s="21">
        <v>8.8000000000000007</v>
      </c>
      <c r="E10" s="21" t="s">
        <v>2</v>
      </c>
      <c r="F10" s="43"/>
      <c r="G10" s="263" t="s">
        <v>286</v>
      </c>
      <c r="H10" s="21">
        <v>4.3179999999999996</v>
      </c>
      <c r="I10" s="134">
        <v>14.5</v>
      </c>
      <c r="J10" s="43"/>
      <c r="K10" s="26">
        <v>3</v>
      </c>
      <c r="L10" s="24">
        <v>1023.3</v>
      </c>
      <c r="M10" s="24">
        <v>1029.0999999999999</v>
      </c>
      <c r="N10" s="43"/>
      <c r="O10" s="26">
        <v>3</v>
      </c>
      <c r="P10" s="27">
        <v>78</v>
      </c>
      <c r="Q10" s="27">
        <v>91</v>
      </c>
      <c r="R10" s="43"/>
      <c r="S10" s="26">
        <v>3</v>
      </c>
      <c r="T10" s="35" t="s">
        <v>96</v>
      </c>
      <c r="U10" s="96">
        <v>19.3</v>
      </c>
      <c r="V10" s="96">
        <v>3.1</v>
      </c>
      <c r="W10" s="43"/>
      <c r="X10" s="270"/>
      <c r="Y10" s="270"/>
      <c r="Z10" s="270"/>
      <c r="AA10" s="43"/>
      <c r="AB10" s="270" t="s">
        <v>162</v>
      </c>
      <c r="AC10" s="270"/>
      <c r="AD10" s="270"/>
      <c r="AE10" s="270"/>
      <c r="AF10" s="2"/>
    </row>
    <row r="11" spans="1:119">
      <c r="A11" s="26">
        <v>4</v>
      </c>
      <c r="B11" s="21">
        <v>1.8</v>
      </c>
      <c r="C11" s="21" t="s">
        <v>2</v>
      </c>
      <c r="D11" s="21">
        <v>7.4</v>
      </c>
      <c r="E11" s="21" t="s">
        <v>2</v>
      </c>
      <c r="F11" s="43"/>
      <c r="G11" s="268" t="s">
        <v>171</v>
      </c>
      <c r="H11" s="21">
        <v>0.254</v>
      </c>
      <c r="I11" s="21"/>
      <c r="J11" s="43"/>
      <c r="K11" s="26">
        <v>4</v>
      </c>
      <c r="L11" s="24">
        <v>1026.3</v>
      </c>
      <c r="M11" s="24">
        <v>1029.0999999999999</v>
      </c>
      <c r="N11" s="43"/>
      <c r="O11" s="26">
        <v>4</v>
      </c>
      <c r="P11" s="35">
        <v>66</v>
      </c>
      <c r="Q11" s="27">
        <v>91</v>
      </c>
      <c r="R11" s="43"/>
      <c r="S11" s="26">
        <v>4</v>
      </c>
      <c r="T11" s="35" t="s">
        <v>154</v>
      </c>
      <c r="U11" s="96">
        <v>17.7</v>
      </c>
      <c r="V11" s="96">
        <v>2.7</v>
      </c>
      <c r="W11" s="43"/>
      <c r="X11" s="270"/>
      <c r="Y11" s="270"/>
      <c r="Z11" s="270"/>
      <c r="AA11" s="43"/>
      <c r="AB11" s="270" t="s">
        <v>92</v>
      </c>
      <c r="AC11" s="270"/>
      <c r="AD11" s="270"/>
      <c r="AE11" s="270"/>
      <c r="AF11" s="32"/>
    </row>
    <row r="12" spans="1:119">
      <c r="A12" s="26">
        <v>5</v>
      </c>
      <c r="B12" s="21">
        <v>-1.1000000000000001</v>
      </c>
      <c r="C12" s="21" t="s">
        <v>2</v>
      </c>
      <c r="D12" s="21">
        <v>7.4</v>
      </c>
      <c r="E12" s="21" t="s">
        <v>2</v>
      </c>
      <c r="F12" s="43"/>
      <c r="G12" s="210"/>
      <c r="H12" s="21">
        <v>0</v>
      </c>
      <c r="I12" s="21"/>
      <c r="J12" s="43"/>
      <c r="K12" s="26">
        <v>5</v>
      </c>
      <c r="L12" s="24">
        <v>1026.5999999999999</v>
      </c>
      <c r="M12" s="24">
        <v>1029.5999999999999</v>
      </c>
      <c r="N12" s="43"/>
      <c r="O12" s="26">
        <v>5</v>
      </c>
      <c r="P12" s="27">
        <v>72</v>
      </c>
      <c r="Q12" s="135">
        <v>95</v>
      </c>
      <c r="R12" s="43"/>
      <c r="S12" s="26">
        <v>5</v>
      </c>
      <c r="T12" s="35" t="s">
        <v>54</v>
      </c>
      <c r="U12" s="96">
        <v>9.6999999999999993</v>
      </c>
      <c r="V12" s="96">
        <v>0.6</v>
      </c>
      <c r="W12" s="43"/>
      <c r="X12" s="270" t="s">
        <v>90</v>
      </c>
      <c r="Y12" s="270"/>
      <c r="Z12" s="270"/>
      <c r="AA12" s="43"/>
      <c r="AB12" s="270" t="s">
        <v>91</v>
      </c>
      <c r="AC12" s="270"/>
      <c r="AD12" s="270"/>
      <c r="AE12" s="270"/>
      <c r="AF12" s="33"/>
    </row>
    <row r="13" spans="1:119">
      <c r="A13" s="26">
        <v>6</v>
      </c>
      <c r="B13" s="21">
        <v>-1.4</v>
      </c>
      <c r="C13" s="21" t="s">
        <v>2</v>
      </c>
      <c r="D13" s="21">
        <v>7.36</v>
      </c>
      <c r="E13" s="21" t="s">
        <v>2</v>
      </c>
      <c r="F13" s="43"/>
      <c r="G13" s="268" t="s">
        <v>89</v>
      </c>
      <c r="H13" s="21">
        <v>0.50800000000000001</v>
      </c>
      <c r="I13" s="21"/>
      <c r="J13" s="43"/>
      <c r="K13" s="26">
        <v>6</v>
      </c>
      <c r="L13" s="24">
        <v>1024.2</v>
      </c>
      <c r="M13" s="24">
        <v>1029.3</v>
      </c>
      <c r="N13" s="43"/>
      <c r="O13" s="26">
        <v>6</v>
      </c>
      <c r="P13" s="27">
        <v>70</v>
      </c>
      <c r="Q13" s="190">
        <v>95</v>
      </c>
      <c r="R13" s="43"/>
      <c r="S13" s="26">
        <v>6</v>
      </c>
      <c r="T13" s="35" t="s">
        <v>64</v>
      </c>
      <c r="U13" s="96">
        <v>8</v>
      </c>
      <c r="V13" s="96">
        <v>0.6</v>
      </c>
      <c r="W13" s="43"/>
      <c r="X13" s="270" t="s">
        <v>90</v>
      </c>
      <c r="Y13" s="270"/>
      <c r="Z13" s="270"/>
      <c r="AA13" s="43"/>
      <c r="AB13" s="270" t="s">
        <v>91</v>
      </c>
      <c r="AC13" s="270"/>
      <c r="AD13" s="270"/>
      <c r="AE13" s="270"/>
      <c r="AF13" s="2"/>
    </row>
    <row r="14" spans="1:119">
      <c r="A14" s="26">
        <v>7</v>
      </c>
      <c r="B14" s="21">
        <v>-0.9</v>
      </c>
      <c r="C14" s="21" t="s">
        <v>2</v>
      </c>
      <c r="D14" s="21">
        <v>9.6999999999999993</v>
      </c>
      <c r="E14" s="21" t="s">
        <v>2</v>
      </c>
      <c r="F14" s="43"/>
      <c r="G14" s="210"/>
      <c r="H14" s="21">
        <v>0</v>
      </c>
      <c r="I14" s="21"/>
      <c r="J14" s="43"/>
      <c r="K14" s="26">
        <v>7</v>
      </c>
      <c r="L14" s="24">
        <v>1019.8</v>
      </c>
      <c r="M14" s="24">
        <v>1024.2</v>
      </c>
      <c r="N14" s="43"/>
      <c r="O14" s="26">
        <v>7</v>
      </c>
      <c r="P14" s="94">
        <v>62</v>
      </c>
      <c r="Q14" s="135">
        <v>95</v>
      </c>
      <c r="R14" s="43"/>
      <c r="S14" s="26">
        <v>7</v>
      </c>
      <c r="T14" s="35" t="s">
        <v>54</v>
      </c>
      <c r="U14" s="96">
        <v>8</v>
      </c>
      <c r="V14" s="96">
        <v>0.8</v>
      </c>
      <c r="W14" s="43"/>
      <c r="X14" s="270" t="s">
        <v>90</v>
      </c>
      <c r="Y14" s="270"/>
      <c r="Z14" s="270"/>
      <c r="AA14" s="43"/>
      <c r="AB14" s="270" t="s">
        <v>91</v>
      </c>
      <c r="AC14" s="270"/>
      <c r="AD14" s="270"/>
      <c r="AE14" s="270"/>
      <c r="AF14" s="2"/>
    </row>
    <row r="15" spans="1:119">
      <c r="A15" s="26">
        <v>8</v>
      </c>
      <c r="B15" s="21">
        <v>1.4</v>
      </c>
      <c r="C15" s="21" t="s">
        <v>2</v>
      </c>
      <c r="D15" s="21">
        <v>9.8000000000000007</v>
      </c>
      <c r="E15" s="21" t="s">
        <v>2</v>
      </c>
      <c r="F15" s="43"/>
      <c r="G15" s="210"/>
      <c r="H15" s="21">
        <v>0</v>
      </c>
      <c r="I15" s="21"/>
      <c r="J15" s="43"/>
      <c r="K15" s="26">
        <v>8</v>
      </c>
      <c r="L15" s="24">
        <v>1017.6</v>
      </c>
      <c r="M15" s="24">
        <v>1024.4000000000001</v>
      </c>
      <c r="N15" s="43"/>
      <c r="O15" s="26">
        <v>8</v>
      </c>
      <c r="P15" s="94">
        <v>65</v>
      </c>
      <c r="Q15" s="27">
        <v>92</v>
      </c>
      <c r="R15" s="43"/>
      <c r="S15" s="26">
        <v>8</v>
      </c>
      <c r="T15" s="35" t="s">
        <v>54</v>
      </c>
      <c r="U15" s="96">
        <v>11.3</v>
      </c>
      <c r="V15" s="96">
        <v>1.1000000000000001</v>
      </c>
      <c r="W15" s="43"/>
      <c r="X15" s="270"/>
      <c r="Y15" s="270"/>
      <c r="Z15" s="270"/>
      <c r="AA15" s="43"/>
      <c r="AB15" s="270" t="s">
        <v>288</v>
      </c>
      <c r="AC15" s="270"/>
      <c r="AD15" s="270"/>
      <c r="AE15" s="270"/>
      <c r="AF15" s="2"/>
    </row>
    <row r="16" spans="1:119">
      <c r="A16" s="26">
        <v>9</v>
      </c>
      <c r="B16" s="21">
        <v>3.2</v>
      </c>
      <c r="C16" s="21" t="s">
        <v>2</v>
      </c>
      <c r="D16" s="21">
        <v>11.8</v>
      </c>
      <c r="E16" s="21" t="s">
        <v>2</v>
      </c>
      <c r="F16" s="43"/>
      <c r="G16" s="211"/>
      <c r="H16" s="21">
        <v>0</v>
      </c>
      <c r="I16" s="21"/>
      <c r="J16" s="43"/>
      <c r="K16" s="26">
        <v>9</v>
      </c>
      <c r="L16" s="24">
        <v>1007.9</v>
      </c>
      <c r="M16" s="24">
        <v>1017.7</v>
      </c>
      <c r="N16" s="43"/>
      <c r="O16" s="26">
        <v>9</v>
      </c>
      <c r="P16" s="27">
        <v>58</v>
      </c>
      <c r="Q16" s="27">
        <v>91</v>
      </c>
      <c r="R16" s="43"/>
      <c r="S16" s="26">
        <v>9</v>
      </c>
      <c r="T16" s="35" t="s">
        <v>54</v>
      </c>
      <c r="U16" s="96">
        <v>16.100000000000001</v>
      </c>
      <c r="V16" s="96">
        <v>2.2999999999999998</v>
      </c>
      <c r="W16" s="43"/>
      <c r="X16" s="270"/>
      <c r="Y16" s="270"/>
      <c r="Z16" s="270"/>
      <c r="AA16" s="43"/>
      <c r="AB16" s="270" t="s">
        <v>287</v>
      </c>
      <c r="AC16" s="270"/>
      <c r="AD16" s="270"/>
      <c r="AE16" s="270"/>
      <c r="AF16" s="2"/>
    </row>
    <row r="17" spans="1:33">
      <c r="A17" s="26">
        <v>10</v>
      </c>
      <c r="B17" s="21">
        <v>1.4</v>
      </c>
      <c r="C17" s="21" t="s">
        <v>2</v>
      </c>
      <c r="D17" s="21">
        <v>12.7</v>
      </c>
      <c r="E17" s="21" t="s">
        <v>2</v>
      </c>
      <c r="F17" s="43"/>
      <c r="G17" s="23"/>
      <c r="H17" s="34">
        <v>0</v>
      </c>
      <c r="I17" s="124"/>
      <c r="J17" s="43"/>
      <c r="K17" s="26">
        <v>10</v>
      </c>
      <c r="L17" s="24">
        <v>1013.2</v>
      </c>
      <c r="M17" s="24">
        <v>1024.5999999999999</v>
      </c>
      <c r="N17" s="43"/>
      <c r="O17" s="26">
        <v>10</v>
      </c>
      <c r="P17" s="27">
        <v>36</v>
      </c>
      <c r="Q17" s="35">
        <v>87</v>
      </c>
      <c r="R17" s="43"/>
      <c r="S17" s="26">
        <v>10</v>
      </c>
      <c r="T17" s="35" t="s">
        <v>120</v>
      </c>
      <c r="U17" s="34">
        <v>16.100000000000001</v>
      </c>
      <c r="V17" s="34">
        <v>1.6</v>
      </c>
      <c r="W17" s="43"/>
      <c r="X17" s="270" t="s">
        <v>94</v>
      </c>
      <c r="Y17" s="270"/>
      <c r="Z17" s="270"/>
      <c r="AA17" s="43"/>
      <c r="AB17" s="270" t="s">
        <v>92</v>
      </c>
      <c r="AC17" s="270"/>
      <c r="AD17" s="270"/>
      <c r="AE17" s="270"/>
      <c r="AF17" s="2"/>
    </row>
    <row r="18" spans="1:33">
      <c r="A18" s="26">
        <v>11</v>
      </c>
      <c r="B18" s="21">
        <v>-0.7</v>
      </c>
      <c r="C18" s="21" t="s">
        <v>2</v>
      </c>
      <c r="D18" s="21">
        <v>4.7</v>
      </c>
      <c r="E18" s="21" t="s">
        <v>2</v>
      </c>
      <c r="F18" s="43"/>
      <c r="G18" s="23"/>
      <c r="H18" s="21">
        <v>0</v>
      </c>
      <c r="I18" s="124"/>
      <c r="J18" s="43"/>
      <c r="K18" s="26">
        <v>11</v>
      </c>
      <c r="L18" s="24">
        <v>1010.8</v>
      </c>
      <c r="M18" s="24">
        <v>1024.5999999999999</v>
      </c>
      <c r="N18" s="43"/>
      <c r="O18" s="26">
        <v>11</v>
      </c>
      <c r="P18" s="27">
        <v>72</v>
      </c>
      <c r="Q18" s="27">
        <v>89</v>
      </c>
      <c r="R18" s="43"/>
      <c r="S18" s="26">
        <v>11</v>
      </c>
      <c r="T18" s="35" t="s">
        <v>62</v>
      </c>
      <c r="U18" s="96">
        <v>12.9</v>
      </c>
      <c r="V18" s="96">
        <v>1.6</v>
      </c>
      <c r="W18" s="43"/>
      <c r="X18" s="270" t="s">
        <v>94</v>
      </c>
      <c r="Y18" s="270"/>
      <c r="Z18" s="270"/>
      <c r="AA18" s="43"/>
      <c r="AB18" s="270" t="s">
        <v>92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0.6</v>
      </c>
      <c r="C19" s="21" t="s">
        <v>2</v>
      </c>
      <c r="D19" s="21">
        <v>4.2</v>
      </c>
      <c r="E19" s="21" t="s">
        <v>2</v>
      </c>
      <c r="F19" s="43"/>
      <c r="G19" s="264"/>
      <c r="H19" s="21">
        <v>0</v>
      </c>
      <c r="I19" s="124"/>
      <c r="J19" s="43"/>
      <c r="K19" s="26">
        <v>12</v>
      </c>
      <c r="L19" s="24">
        <v>1003.5</v>
      </c>
      <c r="M19" s="24">
        <v>1010.8</v>
      </c>
      <c r="N19" s="43"/>
      <c r="O19" s="26">
        <v>12</v>
      </c>
      <c r="P19" s="27">
        <v>76</v>
      </c>
      <c r="Q19" s="27">
        <v>90</v>
      </c>
      <c r="R19" s="43"/>
      <c r="S19" s="26">
        <v>12</v>
      </c>
      <c r="T19" s="35" t="s">
        <v>54</v>
      </c>
      <c r="U19" s="96">
        <v>11.3</v>
      </c>
      <c r="V19" s="96">
        <v>2.1</v>
      </c>
      <c r="W19" s="43"/>
      <c r="X19" s="270"/>
      <c r="Y19" s="270"/>
      <c r="Z19" s="270"/>
      <c r="AA19" s="43"/>
      <c r="AB19" s="270" t="s">
        <v>162</v>
      </c>
      <c r="AC19" s="270"/>
      <c r="AD19" s="270"/>
      <c r="AE19" s="270"/>
      <c r="AF19" s="2"/>
    </row>
    <row r="20" spans="1:33">
      <c r="A20" s="26">
        <v>13</v>
      </c>
      <c r="B20" s="21">
        <v>0.6</v>
      </c>
      <c r="C20" s="21" t="s">
        <v>2</v>
      </c>
      <c r="D20" s="143">
        <v>3.4</v>
      </c>
      <c r="E20" s="21" t="s">
        <v>2</v>
      </c>
      <c r="F20" s="43"/>
      <c r="G20" s="264" t="s">
        <v>291</v>
      </c>
      <c r="H20" s="21">
        <v>4.0640000000000001</v>
      </c>
      <c r="I20" s="124">
        <v>2.5</v>
      </c>
      <c r="J20" s="43"/>
      <c r="K20" s="26">
        <v>13</v>
      </c>
      <c r="L20" s="24">
        <v>991.5</v>
      </c>
      <c r="M20" s="24">
        <v>1003.5</v>
      </c>
      <c r="N20" s="43"/>
      <c r="O20" s="26">
        <v>13</v>
      </c>
      <c r="P20" s="27">
        <v>79</v>
      </c>
      <c r="Q20" s="27">
        <v>92</v>
      </c>
      <c r="R20" s="37"/>
      <c r="S20" s="26">
        <v>13</v>
      </c>
      <c r="T20" s="35" t="s">
        <v>54</v>
      </c>
      <c r="U20" s="96">
        <v>14.5</v>
      </c>
      <c r="V20" s="96">
        <v>2.6</v>
      </c>
      <c r="W20" s="43"/>
      <c r="X20" s="270" t="s">
        <v>289</v>
      </c>
      <c r="Y20" s="270"/>
      <c r="Z20" s="270"/>
      <c r="AA20" s="43"/>
      <c r="AB20" s="270" t="s">
        <v>290</v>
      </c>
      <c r="AC20" s="270"/>
      <c r="AD20" s="270"/>
      <c r="AE20" s="270"/>
      <c r="AF20" s="2"/>
    </row>
    <row r="21" spans="1:33" ht="12.75">
      <c r="A21" s="26">
        <v>14</v>
      </c>
      <c r="B21" s="21">
        <v>0.9</v>
      </c>
      <c r="C21" s="21" t="s">
        <v>2</v>
      </c>
      <c r="D21" s="21">
        <v>11.2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997.5</v>
      </c>
      <c r="M21" s="24">
        <v>1011.3</v>
      </c>
      <c r="N21" s="43"/>
      <c r="O21" s="26">
        <v>14</v>
      </c>
      <c r="P21" s="27">
        <v>65</v>
      </c>
      <c r="Q21" s="27">
        <v>89</v>
      </c>
      <c r="R21" s="43"/>
      <c r="S21" s="26">
        <v>14</v>
      </c>
      <c r="T21" s="35" t="s">
        <v>54</v>
      </c>
      <c r="U21" s="96">
        <v>17.7</v>
      </c>
      <c r="V21" s="96">
        <v>3.2</v>
      </c>
      <c r="W21" s="43"/>
      <c r="X21" s="270" t="s">
        <v>94</v>
      </c>
      <c r="Y21" s="270"/>
      <c r="Z21" s="270"/>
      <c r="AA21" s="43"/>
      <c r="AB21" s="270" t="s">
        <v>92</v>
      </c>
      <c r="AC21" s="270"/>
      <c r="AD21" s="270"/>
      <c r="AE21" s="270"/>
      <c r="AF21" s="2"/>
      <c r="AG21"/>
    </row>
    <row r="22" spans="1:33">
      <c r="A22" s="26">
        <v>15</v>
      </c>
      <c r="B22" s="29">
        <v>2.2999999999999998</v>
      </c>
      <c r="C22" s="21" t="s">
        <v>2</v>
      </c>
      <c r="D22" s="21">
        <v>6.7</v>
      </c>
      <c r="E22" s="21" t="s">
        <v>2</v>
      </c>
      <c r="F22" s="43"/>
      <c r="G22" s="212"/>
      <c r="H22" s="21">
        <v>0</v>
      </c>
      <c r="I22" s="21"/>
      <c r="J22" s="43"/>
      <c r="K22" s="26">
        <v>15</v>
      </c>
      <c r="L22" s="24">
        <v>1011.3</v>
      </c>
      <c r="M22" s="24">
        <v>1021.4</v>
      </c>
      <c r="N22" s="43"/>
      <c r="O22" s="26">
        <v>15</v>
      </c>
      <c r="P22" s="27">
        <v>73</v>
      </c>
      <c r="Q22" s="27">
        <v>86</v>
      </c>
      <c r="R22" s="43"/>
      <c r="S22" s="26">
        <v>15</v>
      </c>
      <c r="T22" s="35" t="s">
        <v>96</v>
      </c>
      <c r="U22" s="96">
        <v>19.3</v>
      </c>
      <c r="V22" s="96">
        <v>3.2</v>
      </c>
      <c r="W22" s="43"/>
      <c r="X22" s="270"/>
      <c r="Y22" s="270"/>
      <c r="Z22" s="270"/>
      <c r="AA22" s="43"/>
      <c r="AB22" s="270" t="s">
        <v>162</v>
      </c>
      <c r="AC22" s="270"/>
      <c r="AD22" s="270"/>
      <c r="AE22" s="270"/>
      <c r="AF22" s="2"/>
    </row>
    <row r="23" spans="1:33">
      <c r="A23" s="26">
        <v>16</v>
      </c>
      <c r="B23" s="21">
        <v>5.6</v>
      </c>
      <c r="C23" s="21" t="s">
        <v>2</v>
      </c>
      <c r="D23" s="21">
        <v>9.4</v>
      </c>
      <c r="E23" s="21" t="s">
        <v>2</v>
      </c>
      <c r="F23" s="43"/>
      <c r="G23" s="265" t="s">
        <v>294</v>
      </c>
      <c r="H23" s="21">
        <v>2.286</v>
      </c>
      <c r="I23" s="21">
        <v>2</v>
      </c>
      <c r="J23" s="43"/>
      <c r="K23" s="26">
        <v>16</v>
      </c>
      <c r="L23" s="24">
        <v>1021.4</v>
      </c>
      <c r="M23" s="24">
        <v>1024.2</v>
      </c>
      <c r="N23" s="43"/>
      <c r="O23" s="26">
        <v>16</v>
      </c>
      <c r="P23" s="27">
        <v>76</v>
      </c>
      <c r="Q23" s="27">
        <v>93</v>
      </c>
      <c r="R23" s="43"/>
      <c r="S23" s="26">
        <v>16</v>
      </c>
      <c r="T23" s="35" t="s">
        <v>54</v>
      </c>
      <c r="U23" s="34">
        <v>11.3</v>
      </c>
      <c r="V23" s="34">
        <v>1</v>
      </c>
      <c r="W23" s="43"/>
      <c r="X23" s="270"/>
      <c r="Y23" s="270"/>
      <c r="Z23" s="270"/>
      <c r="AA23" s="43"/>
      <c r="AB23" s="270" t="s">
        <v>199</v>
      </c>
      <c r="AC23" s="270"/>
      <c r="AD23" s="270"/>
      <c r="AE23" s="270"/>
      <c r="AF23" s="2"/>
    </row>
    <row r="24" spans="1:33">
      <c r="A24" s="26">
        <v>17</v>
      </c>
      <c r="B24" s="21">
        <v>6.8</v>
      </c>
      <c r="C24" s="21" t="s">
        <v>2</v>
      </c>
      <c r="D24" s="21">
        <v>8.6</v>
      </c>
      <c r="E24" s="21" t="s">
        <v>2</v>
      </c>
      <c r="F24" s="43"/>
      <c r="G24" s="265" t="s">
        <v>293</v>
      </c>
      <c r="H24" s="21">
        <v>10.414</v>
      </c>
      <c r="I24" s="21">
        <v>4.0999999999999996</v>
      </c>
      <c r="J24" s="43"/>
      <c r="K24" s="26">
        <v>17</v>
      </c>
      <c r="L24" s="96">
        <v>1020.3</v>
      </c>
      <c r="M24" s="24">
        <v>1023.2</v>
      </c>
      <c r="N24" s="43"/>
      <c r="O24" s="26">
        <v>17</v>
      </c>
      <c r="P24" s="27">
        <v>92</v>
      </c>
      <c r="Q24" s="27">
        <v>94</v>
      </c>
      <c r="R24" s="43"/>
      <c r="S24" s="26">
        <v>17</v>
      </c>
      <c r="T24" s="35" t="s">
        <v>120</v>
      </c>
      <c r="U24" s="96">
        <v>14.5</v>
      </c>
      <c r="V24" s="96">
        <v>1.1000000000000001</v>
      </c>
      <c r="W24" s="43"/>
      <c r="X24" s="270"/>
      <c r="Y24" s="270"/>
      <c r="Z24" s="270"/>
      <c r="AA24" s="43"/>
      <c r="AB24" s="270" t="s">
        <v>162</v>
      </c>
      <c r="AC24" s="270"/>
      <c r="AD24" s="270"/>
      <c r="AE24" s="270"/>
      <c r="AF24" s="2"/>
    </row>
    <row r="25" spans="1:33">
      <c r="A25" s="26">
        <v>18</v>
      </c>
      <c r="B25" s="21">
        <v>8.1</v>
      </c>
      <c r="C25" s="21" t="s">
        <v>2</v>
      </c>
      <c r="D25" s="21">
        <v>9.6999999999999993</v>
      </c>
      <c r="E25" s="21" t="s">
        <v>2</v>
      </c>
      <c r="F25" s="43"/>
      <c r="G25" s="265" t="s">
        <v>292</v>
      </c>
      <c r="H25" s="21">
        <v>5.08</v>
      </c>
      <c r="I25" s="21">
        <v>4.3</v>
      </c>
      <c r="J25" s="43"/>
      <c r="K25" s="26">
        <v>18</v>
      </c>
      <c r="L25" s="24">
        <v>1022.6</v>
      </c>
      <c r="M25" s="24">
        <v>1026.4000000000001</v>
      </c>
      <c r="N25" s="43"/>
      <c r="O25" s="26">
        <v>18</v>
      </c>
      <c r="P25" s="27">
        <v>92</v>
      </c>
      <c r="Q25" s="135">
        <v>95</v>
      </c>
      <c r="R25" s="43"/>
      <c r="S25" s="26">
        <v>18</v>
      </c>
      <c r="T25" s="35" t="s">
        <v>95</v>
      </c>
      <c r="U25" s="96">
        <v>12.9</v>
      </c>
      <c r="V25" s="96">
        <v>1</v>
      </c>
      <c r="W25" s="43"/>
      <c r="X25" s="270"/>
      <c r="Y25" s="270"/>
      <c r="Z25" s="270"/>
      <c r="AA25" s="43"/>
      <c r="AB25" s="270" t="s">
        <v>162</v>
      </c>
      <c r="AC25" s="270"/>
      <c r="AD25" s="270"/>
      <c r="AE25" s="270"/>
      <c r="AF25" s="38"/>
    </row>
    <row r="26" spans="1:33">
      <c r="A26" s="26">
        <v>19</v>
      </c>
      <c r="B26" s="21">
        <v>9.1</v>
      </c>
      <c r="C26" s="21" t="s">
        <v>2</v>
      </c>
      <c r="D26" s="21">
        <v>10.3</v>
      </c>
      <c r="E26" s="21" t="s">
        <v>2</v>
      </c>
      <c r="F26" s="43"/>
      <c r="G26" s="266" t="s">
        <v>166</v>
      </c>
      <c r="H26" s="21">
        <v>7.1120000000000001</v>
      </c>
      <c r="I26" s="21">
        <v>6.6</v>
      </c>
      <c r="J26" s="43"/>
      <c r="K26" s="26">
        <v>19</v>
      </c>
      <c r="L26" s="24">
        <v>1016.8</v>
      </c>
      <c r="M26" s="24">
        <v>1025.7</v>
      </c>
      <c r="N26" s="43"/>
      <c r="O26" s="26">
        <v>19</v>
      </c>
      <c r="P26" s="27">
        <v>92</v>
      </c>
      <c r="Q26" s="135">
        <v>95</v>
      </c>
      <c r="R26" s="43"/>
      <c r="S26" s="26">
        <v>19</v>
      </c>
      <c r="T26" s="35" t="s">
        <v>62</v>
      </c>
      <c r="U26" s="96">
        <v>16.100000000000001</v>
      </c>
      <c r="V26" s="96">
        <v>2.1</v>
      </c>
      <c r="W26" s="43"/>
      <c r="X26" s="270"/>
      <c r="Y26" s="270"/>
      <c r="Z26" s="270"/>
      <c r="AA26" s="43"/>
      <c r="AB26" s="270" t="s">
        <v>162</v>
      </c>
      <c r="AC26" s="270"/>
      <c r="AD26" s="270"/>
      <c r="AE26" s="270"/>
      <c r="AF26" s="38"/>
    </row>
    <row r="27" spans="1:33">
      <c r="A27" s="26">
        <v>20</v>
      </c>
      <c r="B27" s="21">
        <v>7.7</v>
      </c>
      <c r="C27" s="21" t="s">
        <v>2</v>
      </c>
      <c r="D27" s="21">
        <v>9.8000000000000007</v>
      </c>
      <c r="E27" s="21" t="s">
        <v>2</v>
      </c>
      <c r="F27" s="43"/>
      <c r="G27" s="266" t="s">
        <v>296</v>
      </c>
      <c r="H27" s="21">
        <v>14.478</v>
      </c>
      <c r="I27" s="21">
        <v>7.4</v>
      </c>
      <c r="J27" s="43"/>
      <c r="K27" s="26">
        <v>20</v>
      </c>
      <c r="L27" s="24">
        <v>999.8</v>
      </c>
      <c r="M27" s="24">
        <v>1016.8</v>
      </c>
      <c r="N27" s="43"/>
      <c r="O27" s="26">
        <v>20</v>
      </c>
      <c r="P27" s="27">
        <v>89</v>
      </c>
      <c r="Q27" s="232">
        <v>95</v>
      </c>
      <c r="R27" s="43"/>
      <c r="S27" s="26">
        <v>20</v>
      </c>
      <c r="T27" s="35" t="s">
        <v>62</v>
      </c>
      <c r="U27" s="96">
        <v>24.1</v>
      </c>
      <c r="V27" s="96">
        <v>5.3</v>
      </c>
      <c r="W27" s="43"/>
      <c r="X27" s="270"/>
      <c r="Y27" s="270"/>
      <c r="Z27" s="270"/>
      <c r="AA27" s="43"/>
      <c r="AB27" s="270" t="s">
        <v>162</v>
      </c>
      <c r="AC27" s="270"/>
      <c r="AD27" s="270"/>
      <c r="AE27" s="270"/>
      <c r="AF27" s="38"/>
    </row>
    <row r="28" spans="1:33">
      <c r="A28" s="26">
        <v>21</v>
      </c>
      <c r="B28" s="21">
        <v>6.3</v>
      </c>
      <c r="C28" s="21" t="s">
        <v>2</v>
      </c>
      <c r="D28" s="21">
        <v>13.3</v>
      </c>
      <c r="E28" s="21" t="s">
        <v>2</v>
      </c>
      <c r="F28" s="43"/>
      <c r="G28" s="266" t="s">
        <v>167</v>
      </c>
      <c r="H28" s="21">
        <v>2.032</v>
      </c>
      <c r="I28" s="21">
        <v>2.5</v>
      </c>
      <c r="J28" s="43"/>
      <c r="K28" s="26">
        <v>21</v>
      </c>
      <c r="L28" s="24">
        <v>991.8</v>
      </c>
      <c r="M28" s="24">
        <v>1001.5</v>
      </c>
      <c r="N28" s="43"/>
      <c r="O28" s="26">
        <v>21</v>
      </c>
      <c r="P28" s="27">
        <v>68</v>
      </c>
      <c r="Q28" s="27">
        <v>93</v>
      </c>
      <c r="R28" s="43"/>
      <c r="S28" s="26">
        <v>21</v>
      </c>
      <c r="T28" s="35" t="s">
        <v>96</v>
      </c>
      <c r="U28" s="96">
        <v>19.3</v>
      </c>
      <c r="V28" s="96">
        <v>2.9</v>
      </c>
      <c r="W28" s="43"/>
      <c r="X28" s="270"/>
      <c r="Y28" s="270"/>
      <c r="Z28" s="270"/>
      <c r="AA28" s="43"/>
      <c r="AB28" s="270" t="s">
        <v>301</v>
      </c>
      <c r="AC28" s="270"/>
      <c r="AD28" s="270"/>
      <c r="AE28" s="270"/>
      <c r="AF28" s="2"/>
    </row>
    <row r="29" spans="1:33">
      <c r="A29" s="26">
        <v>22</v>
      </c>
      <c r="B29" s="21">
        <v>6.7</v>
      </c>
      <c r="C29" s="21" t="s">
        <v>2</v>
      </c>
      <c r="D29" s="21">
        <v>15.6</v>
      </c>
      <c r="E29" s="21" t="s">
        <v>2</v>
      </c>
      <c r="F29" s="43"/>
      <c r="G29" s="266" t="s">
        <v>286</v>
      </c>
      <c r="H29" s="21">
        <v>4.8259999999999996</v>
      </c>
      <c r="I29" s="21">
        <v>10.9</v>
      </c>
      <c r="J29" s="43"/>
      <c r="K29" s="26">
        <v>22</v>
      </c>
      <c r="L29" s="139">
        <v>989.4</v>
      </c>
      <c r="M29" s="24">
        <v>1000.3</v>
      </c>
      <c r="N29" s="43"/>
      <c r="O29" s="26">
        <v>22</v>
      </c>
      <c r="P29" s="27">
        <v>28</v>
      </c>
      <c r="Q29" s="35">
        <v>93</v>
      </c>
      <c r="R29" s="43"/>
      <c r="S29" s="26">
        <v>22</v>
      </c>
      <c r="T29" s="35" t="s">
        <v>97</v>
      </c>
      <c r="U29" s="136">
        <v>59.5</v>
      </c>
      <c r="V29" s="96">
        <v>8.6999999999999993</v>
      </c>
      <c r="W29" s="43"/>
      <c r="X29" s="270" t="s">
        <v>299</v>
      </c>
      <c r="Y29" s="270"/>
      <c r="Z29" s="270"/>
      <c r="AA29" s="43"/>
      <c r="AB29" s="270" t="s">
        <v>109</v>
      </c>
      <c r="AC29" s="270"/>
      <c r="AD29" s="270"/>
      <c r="AE29" s="270"/>
      <c r="AF29" s="38"/>
    </row>
    <row r="30" spans="1:33">
      <c r="A30" s="26">
        <v>23</v>
      </c>
      <c r="B30" s="142">
        <v>9.3000000000000007</v>
      </c>
      <c r="C30" s="21" t="s">
        <v>2</v>
      </c>
      <c r="D30" s="21">
        <v>15.2</v>
      </c>
      <c r="E30" s="21" t="s">
        <v>2</v>
      </c>
      <c r="F30" s="43"/>
      <c r="G30" s="213"/>
      <c r="H30" s="21">
        <v>0</v>
      </c>
      <c r="I30" s="21"/>
      <c r="J30" s="43"/>
      <c r="K30" s="26">
        <v>23</v>
      </c>
      <c r="L30" s="24">
        <v>1000.3</v>
      </c>
      <c r="M30" s="24">
        <v>1017.8</v>
      </c>
      <c r="N30" s="43"/>
      <c r="O30" s="26">
        <v>23</v>
      </c>
      <c r="P30" s="27">
        <v>26</v>
      </c>
      <c r="Q30" s="35">
        <v>59</v>
      </c>
      <c r="R30" s="43"/>
      <c r="S30" s="26">
        <v>23</v>
      </c>
      <c r="T30" s="35" t="s">
        <v>280</v>
      </c>
      <c r="U30" s="96">
        <v>53.1</v>
      </c>
      <c r="V30" s="136">
        <v>15.1</v>
      </c>
      <c r="W30" s="43"/>
      <c r="X30" s="270" t="s">
        <v>298</v>
      </c>
      <c r="Y30" s="270"/>
      <c r="Z30" s="270"/>
      <c r="AA30" s="43"/>
      <c r="AB30" s="270" t="s">
        <v>92</v>
      </c>
      <c r="AC30" s="270"/>
      <c r="AD30" s="270"/>
      <c r="AE30" s="270"/>
      <c r="AF30" s="2"/>
    </row>
    <row r="31" spans="1:33">
      <c r="A31" s="26">
        <v>24</v>
      </c>
      <c r="B31" s="21">
        <v>3.5</v>
      </c>
      <c r="C31" s="21" t="s">
        <v>2</v>
      </c>
      <c r="D31" s="21">
        <v>17.600000000000001</v>
      </c>
      <c r="E31" s="21" t="s">
        <v>2</v>
      </c>
      <c r="F31" s="43"/>
      <c r="G31" s="213"/>
      <c r="H31" s="21">
        <v>0</v>
      </c>
      <c r="I31" s="21"/>
      <c r="J31" s="43"/>
      <c r="K31" s="26">
        <v>24</v>
      </c>
      <c r="L31" s="24">
        <v>1015.7</v>
      </c>
      <c r="M31" s="24">
        <v>1019.8</v>
      </c>
      <c r="N31" s="43"/>
      <c r="O31" s="26">
        <v>24</v>
      </c>
      <c r="P31" s="27">
        <v>19</v>
      </c>
      <c r="Q31" s="27">
        <v>75</v>
      </c>
      <c r="R31" s="43"/>
      <c r="S31" s="26">
        <v>24</v>
      </c>
      <c r="T31" s="35" t="s">
        <v>54</v>
      </c>
      <c r="U31" s="96">
        <v>35.4</v>
      </c>
      <c r="V31" s="96">
        <v>2.4</v>
      </c>
      <c r="W31" s="43"/>
      <c r="X31" s="270" t="s">
        <v>297</v>
      </c>
      <c r="Y31" s="270"/>
      <c r="Z31" s="270"/>
      <c r="AA31" s="43"/>
      <c r="AB31" s="270" t="s">
        <v>300</v>
      </c>
      <c r="AC31" s="270"/>
      <c r="AD31" s="270"/>
      <c r="AE31" s="270"/>
      <c r="AF31" s="2"/>
    </row>
    <row r="32" spans="1:33">
      <c r="A32" s="26">
        <v>25</v>
      </c>
      <c r="B32" s="21">
        <v>4.3</v>
      </c>
      <c r="C32" s="21" t="s">
        <v>2</v>
      </c>
      <c r="D32" s="134">
        <v>18.399999999999999</v>
      </c>
      <c r="E32" s="21" t="s">
        <v>2</v>
      </c>
      <c r="F32" s="43"/>
      <c r="G32" s="213"/>
      <c r="H32" s="21">
        <v>0</v>
      </c>
      <c r="I32" s="21"/>
      <c r="J32" s="43"/>
      <c r="K32" s="26">
        <v>25</v>
      </c>
      <c r="L32" s="24">
        <v>1015.1</v>
      </c>
      <c r="M32" s="24">
        <v>1021.2</v>
      </c>
      <c r="N32" s="43"/>
      <c r="O32" s="26">
        <v>25</v>
      </c>
      <c r="P32" s="137">
        <v>14</v>
      </c>
      <c r="Q32" s="27">
        <v>78</v>
      </c>
      <c r="R32" s="43"/>
      <c r="S32" s="26">
        <v>25</v>
      </c>
      <c r="T32" s="35" t="s">
        <v>154</v>
      </c>
      <c r="U32" s="96">
        <v>43.5</v>
      </c>
      <c r="V32" s="96">
        <v>5.5</v>
      </c>
      <c r="W32" s="43"/>
      <c r="X32" s="270" t="s">
        <v>295</v>
      </c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1.2</v>
      </c>
      <c r="C33" s="21" t="s">
        <v>2</v>
      </c>
      <c r="D33" s="21">
        <v>8.9</v>
      </c>
      <c r="E33" s="21" t="s">
        <v>2</v>
      </c>
      <c r="F33" s="43"/>
      <c r="G33" s="213"/>
      <c r="H33" s="21">
        <v>0</v>
      </c>
      <c r="I33" s="124"/>
      <c r="J33" s="43"/>
      <c r="K33" s="26">
        <v>26</v>
      </c>
      <c r="L33" s="24">
        <v>1021.1</v>
      </c>
      <c r="M33" s="24">
        <v>1025.9000000000001</v>
      </c>
      <c r="N33" s="43"/>
      <c r="O33" s="26">
        <v>26</v>
      </c>
      <c r="P33" s="27">
        <v>64</v>
      </c>
      <c r="Q33" s="27">
        <v>86</v>
      </c>
      <c r="R33" s="43"/>
      <c r="S33" s="26">
        <v>26</v>
      </c>
      <c r="T33" s="35" t="s">
        <v>54</v>
      </c>
      <c r="U33" s="96">
        <v>11.3</v>
      </c>
      <c r="V33" s="96">
        <v>0.6</v>
      </c>
      <c r="W33" s="43"/>
      <c r="X33" s="270" t="s">
        <v>94</v>
      </c>
      <c r="Y33" s="270"/>
      <c r="Z33" s="270"/>
      <c r="AA33" s="43"/>
      <c r="AB33" s="270" t="s">
        <v>93</v>
      </c>
      <c r="AC33" s="270"/>
      <c r="AD33" s="270"/>
      <c r="AE33" s="270"/>
      <c r="AF33" s="2"/>
    </row>
    <row r="34" spans="1:32">
      <c r="A34" s="26">
        <v>27</v>
      </c>
      <c r="B34" s="21">
        <v>0.1</v>
      </c>
      <c r="C34" s="21" t="s">
        <v>2</v>
      </c>
      <c r="D34" s="21">
        <v>9</v>
      </c>
      <c r="E34" s="21" t="s">
        <v>2</v>
      </c>
      <c r="F34" s="43"/>
      <c r="G34" s="213"/>
      <c r="H34" s="21">
        <v>0</v>
      </c>
      <c r="I34" s="124"/>
      <c r="J34" s="43"/>
      <c r="K34" s="26">
        <v>27</v>
      </c>
      <c r="L34" s="24">
        <v>1023.5</v>
      </c>
      <c r="M34" s="24">
        <v>1028.7</v>
      </c>
      <c r="N34" s="43"/>
      <c r="O34" s="26">
        <v>27</v>
      </c>
      <c r="P34" s="27">
        <v>62</v>
      </c>
      <c r="Q34" s="27">
        <v>89</v>
      </c>
      <c r="R34" s="43"/>
      <c r="S34" s="26">
        <v>27</v>
      </c>
      <c r="T34" s="35" t="s">
        <v>95</v>
      </c>
      <c r="U34" s="96">
        <v>12.9</v>
      </c>
      <c r="V34" s="96">
        <v>1.4</v>
      </c>
      <c r="W34" s="43"/>
      <c r="X34" s="270" t="s">
        <v>94</v>
      </c>
      <c r="Y34" s="270"/>
      <c r="Z34" s="270"/>
      <c r="AA34" s="43"/>
      <c r="AB34" s="270" t="s">
        <v>93</v>
      </c>
      <c r="AC34" s="270"/>
      <c r="AD34" s="270"/>
      <c r="AE34" s="270"/>
      <c r="AF34" s="2"/>
    </row>
    <row r="35" spans="1:32">
      <c r="A35" s="26">
        <v>28</v>
      </c>
      <c r="B35" s="21">
        <v>-0.8</v>
      </c>
      <c r="C35" s="21" t="s">
        <v>2</v>
      </c>
      <c r="D35" s="21">
        <v>8.1</v>
      </c>
      <c r="E35" s="21" t="s">
        <v>2</v>
      </c>
      <c r="F35" s="43"/>
      <c r="G35" s="213"/>
      <c r="H35" s="21">
        <v>0</v>
      </c>
      <c r="I35" s="124"/>
      <c r="J35" s="43"/>
      <c r="K35" s="26">
        <v>28</v>
      </c>
      <c r="L35" s="24">
        <v>1028.7</v>
      </c>
      <c r="M35" s="24">
        <v>1036</v>
      </c>
      <c r="N35" s="43"/>
      <c r="O35" s="26">
        <v>28</v>
      </c>
      <c r="P35" s="27">
        <v>66</v>
      </c>
      <c r="Q35" s="27">
        <v>90</v>
      </c>
      <c r="R35" s="43"/>
      <c r="S35" s="26">
        <v>28</v>
      </c>
      <c r="T35" s="35" t="s">
        <v>95</v>
      </c>
      <c r="U35" s="96">
        <v>17.7</v>
      </c>
      <c r="V35" s="96">
        <v>1.4</v>
      </c>
      <c r="W35" s="43"/>
      <c r="X35" s="270" t="s">
        <v>94</v>
      </c>
      <c r="Y35" s="270"/>
      <c r="Z35" s="270"/>
      <c r="AA35" s="43"/>
      <c r="AB35" s="270" t="s">
        <v>92</v>
      </c>
      <c r="AC35" s="270"/>
      <c r="AD35" s="270"/>
      <c r="AE35" s="270"/>
      <c r="AF35" s="2"/>
    </row>
    <row r="36" spans="1:32">
      <c r="A36" s="26">
        <v>29</v>
      </c>
      <c r="B36" s="21">
        <v>0.4</v>
      </c>
      <c r="C36" s="21" t="s">
        <v>2</v>
      </c>
      <c r="D36" s="21">
        <v>7.4</v>
      </c>
      <c r="E36" s="21" t="s">
        <v>2</v>
      </c>
      <c r="F36" s="43"/>
      <c r="G36" s="23"/>
      <c r="H36" s="21">
        <v>0</v>
      </c>
      <c r="I36" s="124"/>
      <c r="J36" s="43"/>
      <c r="K36" s="26">
        <v>29</v>
      </c>
      <c r="L36" s="24">
        <v>1034.3</v>
      </c>
      <c r="M36" s="24">
        <v>1037.7</v>
      </c>
      <c r="N36" s="43"/>
      <c r="O36" s="26">
        <v>29</v>
      </c>
      <c r="P36" s="27">
        <v>74</v>
      </c>
      <c r="Q36" s="27">
        <v>90</v>
      </c>
      <c r="R36" s="43"/>
      <c r="S36" s="26">
        <v>29</v>
      </c>
      <c r="T36" s="35" t="s">
        <v>54</v>
      </c>
      <c r="U36" s="96">
        <v>9.6999999999999993</v>
      </c>
      <c r="V36" s="96">
        <v>0.6</v>
      </c>
      <c r="W36" s="43"/>
      <c r="X36" s="270" t="s">
        <v>94</v>
      </c>
      <c r="Y36" s="270"/>
      <c r="Z36" s="270"/>
      <c r="AA36" s="43"/>
      <c r="AB36" s="270" t="s">
        <v>302</v>
      </c>
      <c r="AC36" s="270"/>
      <c r="AD36" s="270"/>
      <c r="AE36" s="270"/>
      <c r="AF36" s="2"/>
    </row>
    <row r="37" spans="1:32">
      <c r="A37" s="26">
        <v>30</v>
      </c>
      <c r="B37" s="21">
        <v>0.1</v>
      </c>
      <c r="C37" s="21" t="s">
        <v>2</v>
      </c>
      <c r="D37" s="21">
        <v>3.6</v>
      </c>
      <c r="E37" s="21" t="s">
        <v>2</v>
      </c>
      <c r="F37" s="43"/>
      <c r="G37" s="267" t="s">
        <v>89</v>
      </c>
      <c r="H37" s="21">
        <v>0.254</v>
      </c>
      <c r="I37" s="124"/>
      <c r="J37" s="43"/>
      <c r="K37" s="26">
        <v>30</v>
      </c>
      <c r="L37" s="24">
        <v>1037.0999999999999</v>
      </c>
      <c r="M37" s="138">
        <v>1040.2</v>
      </c>
      <c r="N37" s="43"/>
      <c r="O37" s="26">
        <v>30</v>
      </c>
      <c r="P37" s="27">
        <v>87</v>
      </c>
      <c r="Q37" s="27">
        <v>93</v>
      </c>
      <c r="R37" s="43"/>
      <c r="S37" s="26">
        <v>30</v>
      </c>
      <c r="T37" s="35" t="s">
        <v>65</v>
      </c>
      <c r="U37" s="96">
        <v>14.5</v>
      </c>
      <c r="V37" s="96">
        <v>1.4</v>
      </c>
      <c r="W37" s="43"/>
      <c r="X37" s="270" t="s">
        <v>94</v>
      </c>
      <c r="Y37" s="270"/>
      <c r="Z37" s="270"/>
      <c r="AA37" s="43"/>
      <c r="AB37" s="270" t="s">
        <v>303</v>
      </c>
      <c r="AC37" s="270"/>
      <c r="AD37" s="270"/>
      <c r="AE37" s="270"/>
      <c r="AF37" s="2"/>
    </row>
    <row r="38" spans="1:32">
      <c r="A38" s="39">
        <v>31</v>
      </c>
      <c r="B38" s="141">
        <v>-2.4</v>
      </c>
      <c r="C38" s="21" t="s">
        <v>2</v>
      </c>
      <c r="D38" s="21">
        <v>7.7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1031.0999999999999</v>
      </c>
      <c r="M38" s="24">
        <v>1037.2</v>
      </c>
      <c r="N38" s="43"/>
      <c r="O38" s="39">
        <v>31</v>
      </c>
      <c r="P38" s="27">
        <v>66</v>
      </c>
      <c r="Q38" s="135">
        <v>95</v>
      </c>
      <c r="R38" s="43"/>
      <c r="S38" s="39">
        <v>31</v>
      </c>
      <c r="T38" s="35" t="s">
        <v>64</v>
      </c>
      <c r="U38" s="96">
        <v>9.6999999999999993</v>
      </c>
      <c r="V38" s="96">
        <v>0.5</v>
      </c>
      <c r="W38" s="43"/>
      <c r="X38" s="270" t="s">
        <v>90</v>
      </c>
      <c r="Y38" s="270"/>
      <c r="Z38" s="270"/>
      <c r="AA38" s="43"/>
      <c r="AB38" s="270" t="s">
        <v>91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113" t="s">
        <v>58</v>
      </c>
      <c r="H39" s="121">
        <v>0</v>
      </c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46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2.7419354838709671</v>
      </c>
      <c r="C40" s="45" t="s">
        <v>2</v>
      </c>
      <c r="D40" s="45">
        <f>AVERAGE(D8:D38)</f>
        <v>9.5535483870967752</v>
      </c>
      <c r="E40" s="46" t="s">
        <v>2</v>
      </c>
      <c r="F40" s="2"/>
      <c r="G40" s="47" t="s">
        <v>5</v>
      </c>
      <c r="H40" s="48">
        <f>SUM(H8:H38)</f>
        <v>72.135999999999996</v>
      </c>
      <c r="I40" s="119" t="s">
        <v>61</v>
      </c>
      <c r="J40" s="2"/>
      <c r="K40" s="44" t="s">
        <v>3</v>
      </c>
      <c r="L40" s="103">
        <f>AVERAGE(L8:L38)</f>
        <v>1015.4580645161287</v>
      </c>
      <c r="M40" s="104">
        <f>AVERAGE(M8:M38)</f>
        <v>1022.9064516129034</v>
      </c>
      <c r="N40" s="2"/>
      <c r="O40" s="44" t="s">
        <v>3</v>
      </c>
      <c r="P40" s="122">
        <f>AVERAGE(P8:P38)</f>
        <v>66.032258064516128</v>
      </c>
      <c r="Q40" s="123">
        <f>AVERAGE(Q8:Q38)</f>
        <v>89.838709677419359</v>
      </c>
      <c r="R40" s="2"/>
      <c r="S40" s="86" t="s">
        <v>11</v>
      </c>
      <c r="T40" s="115" t="s">
        <v>54</v>
      </c>
      <c r="U40" s="97">
        <f>MAXA(U8:U38)</f>
        <v>59.5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AVERAGE(B52:B79)</f>
        <v>5.7035714285714274</v>
      </c>
      <c r="C41" s="279"/>
      <c r="D41" s="279"/>
      <c r="E41" s="51" t="s">
        <v>2</v>
      </c>
      <c r="F41" s="2"/>
      <c r="G41" s="113" t="s">
        <v>57</v>
      </c>
      <c r="H41" s="114">
        <v>3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1019.1822580645162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77.935483870967744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-2.4</v>
      </c>
      <c r="C42" s="56" t="s">
        <v>2</v>
      </c>
      <c r="D42" s="56">
        <f>MAXA(D8:D38)</f>
        <v>18.399999999999999</v>
      </c>
      <c r="E42" s="57" t="s">
        <v>2</v>
      </c>
      <c r="F42" s="2"/>
      <c r="G42" s="47" t="s">
        <v>6</v>
      </c>
      <c r="H42" s="48">
        <f>MAXA(H8:H38)</f>
        <v>16.510000000000002</v>
      </c>
      <c r="I42" s="97">
        <f>MAXA(I8:I38)</f>
        <v>14.5</v>
      </c>
      <c r="J42" s="2"/>
      <c r="K42" s="55" t="s">
        <v>4</v>
      </c>
      <c r="L42" s="105">
        <f>MINA(L8:L38)</f>
        <v>989.4</v>
      </c>
      <c r="M42" s="105">
        <f>MAXA(M8:M38)</f>
        <v>1040.2</v>
      </c>
      <c r="N42" s="2"/>
      <c r="O42" s="55" t="s">
        <v>4</v>
      </c>
      <c r="P42" s="95">
        <f>MINA(P8:P38)</f>
        <v>14</v>
      </c>
      <c r="Q42" s="95">
        <f>MAXA(Q8:Q38)</f>
        <v>95</v>
      </c>
      <c r="R42" s="58"/>
      <c r="S42" s="297" t="s">
        <v>50</v>
      </c>
      <c r="T42" s="298"/>
      <c r="U42" s="102">
        <f>AVERAGE(U8:U38)</f>
        <v>19.164516129032261</v>
      </c>
      <c r="V42" s="102">
        <f>AVERAGE(V8:V38)</f>
        <v>2.6709677419354843</v>
      </c>
      <c r="W42" s="2"/>
      <c r="X42" s="106">
        <f>SUM(H8:H17)</f>
        <v>21.590000000000003</v>
      </c>
      <c r="Y42" s="106">
        <f>SUM(H18:H27)</f>
        <v>43.434000000000005</v>
      </c>
      <c r="Z42" s="106">
        <f>SUM(H28:H38)</f>
        <v>7.1120000000000001</v>
      </c>
      <c r="AA42" s="2"/>
      <c r="AB42" s="80" t="s">
        <v>43</v>
      </c>
      <c r="AC42" s="106">
        <f>AVERAGE(B8:B17)</f>
        <v>1.5300000000000002</v>
      </c>
      <c r="AD42" s="106">
        <f>AVERAGE(D8:D17)</f>
        <v>9.3360000000000003</v>
      </c>
      <c r="AE42" s="106">
        <f>AVERAGE(B52:B58)</f>
        <v>4.4714285714285724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Novembre!H45</f>
        <v>994.62300000000005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4.0999999999999996</v>
      </c>
      <c r="AD43" s="106">
        <f>AVERAGE(D18:D27)</f>
        <v>7.8</v>
      </c>
      <c r="AE43" s="106">
        <f>AVERAGE(B59:B68)</f>
        <v>5.8999999999999995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72.135999999999996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2.6090909090909093</v>
      </c>
      <c r="AD44" s="106">
        <f>AVERAGE(D28:D38)</f>
        <v>11.345454545454546</v>
      </c>
      <c r="AE44" s="106">
        <f>AVERAGE(B69:B79)</f>
        <v>6.3090909090909095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1066.759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3">
        <v>6.1</v>
      </c>
      <c r="C49" s="69" t="s">
        <v>2</v>
      </c>
      <c r="G49" s="63"/>
      <c r="L49" s="67"/>
    </row>
    <row r="50" spans="1:20">
      <c r="A50" s="26">
        <v>2</v>
      </c>
      <c r="B50" s="125">
        <v>5</v>
      </c>
      <c r="C50" s="71" t="s">
        <v>2</v>
      </c>
    </row>
    <row r="51" spans="1:20">
      <c r="A51" s="26">
        <v>3</v>
      </c>
      <c r="B51" s="3">
        <v>7.7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5.7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2.6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</v>
      </c>
      <c r="C54" s="71" t="s">
        <v>2</v>
      </c>
    </row>
    <row r="55" spans="1:20">
      <c r="A55" s="26">
        <v>7</v>
      </c>
      <c r="B55" s="70">
        <v>3.3</v>
      </c>
      <c r="C55" s="71" t="s">
        <v>2</v>
      </c>
    </row>
    <row r="56" spans="1:20">
      <c r="A56" s="26">
        <v>8</v>
      </c>
      <c r="B56" s="70">
        <v>5.2</v>
      </c>
      <c r="C56" s="71" t="s">
        <v>2</v>
      </c>
    </row>
    <row r="57" spans="1:20">
      <c r="A57" s="26">
        <v>9</v>
      </c>
      <c r="B57" s="70">
        <v>6.9</v>
      </c>
      <c r="C57" s="71" t="s">
        <v>2</v>
      </c>
    </row>
    <row r="58" spans="1:20">
      <c r="A58" s="26">
        <v>10</v>
      </c>
      <c r="B58" s="70">
        <v>5.6</v>
      </c>
      <c r="C58" s="71" t="s">
        <v>2</v>
      </c>
    </row>
    <row r="59" spans="1:20">
      <c r="A59" s="26">
        <v>11</v>
      </c>
      <c r="B59" s="70">
        <v>2.2000000000000002</v>
      </c>
      <c r="C59" s="71" t="s">
        <v>2</v>
      </c>
    </row>
    <row r="60" spans="1:20">
      <c r="A60" s="26">
        <v>12</v>
      </c>
      <c r="B60" s="70">
        <v>2.2999999999999998</v>
      </c>
      <c r="C60" s="71" t="s">
        <v>2</v>
      </c>
    </row>
    <row r="61" spans="1:20">
      <c r="A61" s="26">
        <v>13</v>
      </c>
      <c r="B61" s="70">
        <v>1.7</v>
      </c>
      <c r="C61" s="71" t="s">
        <v>2</v>
      </c>
    </row>
    <row r="62" spans="1:20">
      <c r="A62" s="26">
        <v>14</v>
      </c>
      <c r="B62" s="70">
        <v>5</v>
      </c>
      <c r="C62" s="71" t="s">
        <v>2</v>
      </c>
    </row>
    <row r="63" spans="1:20">
      <c r="A63" s="26">
        <v>15</v>
      </c>
      <c r="B63" s="70">
        <v>5.3</v>
      </c>
      <c r="C63" s="71" t="s">
        <v>2</v>
      </c>
    </row>
    <row r="64" spans="1:20">
      <c r="A64" s="26">
        <v>16</v>
      </c>
      <c r="B64" s="70">
        <v>7.2</v>
      </c>
      <c r="C64" s="71" t="s">
        <v>2</v>
      </c>
    </row>
    <row r="65" spans="1:3">
      <c r="A65" s="26">
        <v>17</v>
      </c>
      <c r="B65" s="70">
        <v>7.8</v>
      </c>
      <c r="C65" s="71" t="s">
        <v>2</v>
      </c>
    </row>
    <row r="66" spans="1:3">
      <c r="A66" s="26">
        <v>18</v>
      </c>
      <c r="B66" s="70">
        <v>8.9</v>
      </c>
      <c r="C66" s="71" t="s">
        <v>2</v>
      </c>
    </row>
    <row r="67" spans="1:3">
      <c r="A67" s="26">
        <v>19</v>
      </c>
      <c r="B67" s="70">
        <v>9.6999999999999993</v>
      </c>
      <c r="C67" s="71" t="s">
        <v>2</v>
      </c>
    </row>
    <row r="68" spans="1:3">
      <c r="A68" s="26">
        <v>20</v>
      </c>
      <c r="B68" s="70">
        <v>8.9</v>
      </c>
      <c r="C68" s="71" t="s">
        <v>2</v>
      </c>
    </row>
    <row r="69" spans="1:3">
      <c r="A69" s="26">
        <v>21</v>
      </c>
      <c r="B69" s="70">
        <v>9.1</v>
      </c>
      <c r="C69" s="71" t="s">
        <v>2</v>
      </c>
    </row>
    <row r="70" spans="1:3">
      <c r="A70" s="26">
        <v>22</v>
      </c>
      <c r="B70" s="70">
        <v>10.6</v>
      </c>
      <c r="C70" s="71" t="s">
        <v>2</v>
      </c>
    </row>
    <row r="71" spans="1:3">
      <c r="A71" s="26">
        <v>23</v>
      </c>
      <c r="B71" s="70">
        <v>12.3</v>
      </c>
      <c r="C71" s="71" t="s">
        <v>2</v>
      </c>
    </row>
    <row r="72" spans="1:3">
      <c r="A72" s="26">
        <v>24</v>
      </c>
      <c r="B72" s="70">
        <v>8.3000000000000007</v>
      </c>
      <c r="C72" s="71" t="s">
        <v>2</v>
      </c>
    </row>
    <row r="73" spans="1:3">
      <c r="A73" s="26">
        <v>25</v>
      </c>
      <c r="B73" s="70">
        <v>11.9</v>
      </c>
      <c r="C73" s="71" t="s">
        <v>2</v>
      </c>
    </row>
    <row r="74" spans="1:3">
      <c r="A74" s="26">
        <v>26</v>
      </c>
      <c r="B74" s="70">
        <v>4.0999999999999996</v>
      </c>
      <c r="C74" s="71" t="s">
        <v>2</v>
      </c>
    </row>
    <row r="75" spans="1:3">
      <c r="A75" s="26">
        <v>27</v>
      </c>
      <c r="B75" s="70">
        <v>3.7</v>
      </c>
      <c r="C75" s="71" t="s">
        <v>2</v>
      </c>
    </row>
    <row r="76" spans="1:3">
      <c r="A76" s="26">
        <v>28</v>
      </c>
      <c r="B76" s="70">
        <v>3.2</v>
      </c>
      <c r="C76" s="71" t="s">
        <v>2</v>
      </c>
    </row>
    <row r="77" spans="1:3">
      <c r="A77" s="26">
        <v>29</v>
      </c>
      <c r="B77" s="70">
        <v>2.8</v>
      </c>
      <c r="C77" s="71" t="s">
        <v>2</v>
      </c>
    </row>
    <row r="78" spans="1:3">
      <c r="A78" s="26">
        <v>30</v>
      </c>
      <c r="B78" s="70">
        <v>2.2000000000000002</v>
      </c>
      <c r="C78" s="71" t="s">
        <v>2</v>
      </c>
    </row>
    <row r="79" spans="1:3">
      <c r="A79" s="39">
        <v>31</v>
      </c>
      <c r="B79" s="72">
        <v>1.2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D8" sqref="D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69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70</v>
      </c>
      <c r="Y4" s="272"/>
      <c r="Z4" s="272"/>
      <c r="AA4" s="9"/>
      <c r="AB4" s="271">
        <v>43497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-0.2</v>
      </c>
      <c r="C8" s="21" t="s">
        <v>2</v>
      </c>
      <c r="D8" s="143">
        <v>1.8</v>
      </c>
      <c r="E8" s="21" t="s">
        <v>2</v>
      </c>
      <c r="F8" s="43"/>
      <c r="G8" s="216" t="s">
        <v>117</v>
      </c>
      <c r="H8" s="21">
        <v>10.667999999999999</v>
      </c>
      <c r="I8" s="21">
        <v>2.2999999999999998</v>
      </c>
      <c r="J8" s="43"/>
      <c r="K8" s="20">
        <v>1</v>
      </c>
      <c r="L8" s="139">
        <v>996.6</v>
      </c>
      <c r="M8" s="24">
        <v>1007.6</v>
      </c>
      <c r="N8" s="43"/>
      <c r="O8" s="20">
        <v>1</v>
      </c>
      <c r="P8" s="27">
        <v>90</v>
      </c>
      <c r="Q8" s="27">
        <v>97</v>
      </c>
      <c r="R8" s="43"/>
      <c r="S8" s="20">
        <v>1</v>
      </c>
      <c r="T8" s="35" t="s">
        <v>120</v>
      </c>
      <c r="U8" s="96">
        <v>16.100000000000001</v>
      </c>
      <c r="V8" s="96">
        <v>1.8</v>
      </c>
      <c r="W8" s="43"/>
      <c r="X8" s="270" t="s">
        <v>116</v>
      </c>
      <c r="Y8" s="270"/>
      <c r="Z8" s="270"/>
      <c r="AA8" s="43"/>
      <c r="AB8" s="270" t="s">
        <v>118</v>
      </c>
      <c r="AC8" s="270"/>
      <c r="AD8" s="270"/>
      <c r="AE8" s="270"/>
      <c r="AF8" s="2"/>
    </row>
    <row r="9" spans="1:119">
      <c r="A9" s="26">
        <v>2</v>
      </c>
      <c r="B9" s="21">
        <v>-1.3</v>
      </c>
      <c r="C9" s="21" t="s">
        <v>2</v>
      </c>
      <c r="D9" s="21">
        <v>2.1</v>
      </c>
      <c r="E9" s="21" t="s">
        <v>2</v>
      </c>
      <c r="F9" s="43"/>
      <c r="G9" s="216" t="s">
        <v>115</v>
      </c>
      <c r="H9" s="134">
        <v>13.462</v>
      </c>
      <c r="I9" s="134">
        <v>2.8</v>
      </c>
      <c r="J9" s="43"/>
      <c r="K9" s="26">
        <v>2</v>
      </c>
      <c r="L9" s="24">
        <v>996.9</v>
      </c>
      <c r="M9" s="24">
        <v>1002.3</v>
      </c>
      <c r="N9" s="43"/>
      <c r="O9" s="26">
        <v>2</v>
      </c>
      <c r="P9" s="27">
        <v>94</v>
      </c>
      <c r="Q9" s="135">
        <v>98</v>
      </c>
      <c r="R9" s="43"/>
      <c r="S9" s="26">
        <v>2</v>
      </c>
      <c r="T9" s="35" t="s">
        <v>54</v>
      </c>
      <c r="U9" s="34">
        <v>12.9</v>
      </c>
      <c r="V9" s="34">
        <v>2.6</v>
      </c>
      <c r="W9" s="43"/>
      <c r="X9" s="270" t="s">
        <v>124</v>
      </c>
      <c r="Y9" s="270"/>
      <c r="Z9" s="270"/>
      <c r="AA9" s="43"/>
      <c r="AB9" s="270" t="s">
        <v>119</v>
      </c>
      <c r="AC9" s="270"/>
      <c r="AD9" s="270"/>
      <c r="AE9" s="270"/>
      <c r="AF9" s="2"/>
    </row>
    <row r="10" spans="1:119">
      <c r="A10" s="26">
        <v>3</v>
      </c>
      <c r="B10" s="21">
        <v>-0.3</v>
      </c>
      <c r="C10" s="21" t="s">
        <v>2</v>
      </c>
      <c r="D10" s="21">
        <v>8.6999999999999993</v>
      </c>
      <c r="E10" s="21" t="s">
        <v>2</v>
      </c>
      <c r="F10" s="43"/>
      <c r="G10" s="216" t="s">
        <v>125</v>
      </c>
      <c r="H10" s="21">
        <v>5.8419999999999996</v>
      </c>
      <c r="I10" s="21">
        <v>1.3</v>
      </c>
      <c r="J10" s="43"/>
      <c r="K10" s="26">
        <v>3</v>
      </c>
      <c r="L10" s="24">
        <v>1001.2</v>
      </c>
      <c r="M10" s="24">
        <v>1020.3</v>
      </c>
      <c r="N10" s="43"/>
      <c r="O10" s="26">
        <v>3</v>
      </c>
      <c r="P10" s="27">
        <v>76</v>
      </c>
      <c r="Q10" s="27">
        <v>97</v>
      </c>
      <c r="R10" s="43"/>
      <c r="S10" s="26">
        <v>3</v>
      </c>
      <c r="T10" s="35" t="s">
        <v>54</v>
      </c>
      <c r="U10" s="96">
        <v>16.100000000000001</v>
      </c>
      <c r="V10" s="34">
        <v>1.8</v>
      </c>
      <c r="W10" s="43"/>
      <c r="X10" s="270" t="s">
        <v>130</v>
      </c>
      <c r="Y10" s="270"/>
      <c r="Z10" s="270"/>
      <c r="AA10" s="43"/>
      <c r="AB10" s="270" t="s">
        <v>126</v>
      </c>
      <c r="AC10" s="270"/>
      <c r="AD10" s="270"/>
      <c r="AE10" s="270"/>
      <c r="AF10" s="2"/>
    </row>
    <row r="11" spans="1:119">
      <c r="A11" s="26">
        <v>4</v>
      </c>
      <c r="B11" s="21">
        <v>-2.4</v>
      </c>
      <c r="C11" s="21" t="s">
        <v>2</v>
      </c>
      <c r="D11" s="21">
        <v>9.3000000000000007</v>
      </c>
      <c r="E11" s="21" t="s">
        <v>2</v>
      </c>
      <c r="F11" s="43"/>
      <c r="G11" s="220" t="s">
        <v>132</v>
      </c>
      <c r="H11" s="21">
        <v>0.254</v>
      </c>
      <c r="I11" s="21"/>
      <c r="J11" s="43"/>
      <c r="K11" s="26">
        <v>4</v>
      </c>
      <c r="L11" s="24">
        <v>1020.3</v>
      </c>
      <c r="M11" s="24">
        <v>1029.3</v>
      </c>
      <c r="N11" s="43"/>
      <c r="O11" s="26">
        <v>4</v>
      </c>
      <c r="P11" s="27">
        <v>45</v>
      </c>
      <c r="Q11" s="27">
        <v>95</v>
      </c>
      <c r="R11" s="43"/>
      <c r="S11" s="26">
        <v>4</v>
      </c>
      <c r="T11" s="35" t="s">
        <v>54</v>
      </c>
      <c r="U11" s="34">
        <v>9.6999999999999993</v>
      </c>
      <c r="V11" s="96">
        <v>1.8</v>
      </c>
      <c r="W11" s="43"/>
      <c r="X11" s="270" t="s">
        <v>127</v>
      </c>
      <c r="Y11" s="270"/>
      <c r="Z11" s="270"/>
      <c r="AA11" s="43"/>
      <c r="AB11" s="270" t="s">
        <v>92</v>
      </c>
      <c r="AC11" s="270"/>
      <c r="AD11" s="270"/>
      <c r="AE11" s="270"/>
      <c r="AF11" s="32"/>
    </row>
    <row r="12" spans="1:119">
      <c r="A12" s="26">
        <v>5</v>
      </c>
      <c r="B12" s="21">
        <v>-2.6</v>
      </c>
      <c r="C12" s="21" t="s">
        <v>2</v>
      </c>
      <c r="D12" s="21">
        <v>7.2</v>
      </c>
      <c r="E12" s="21" t="s">
        <v>2</v>
      </c>
      <c r="F12" s="43"/>
      <c r="G12" s="154"/>
      <c r="H12" s="21">
        <v>0</v>
      </c>
      <c r="I12" s="21"/>
      <c r="J12" s="43"/>
      <c r="K12" s="26">
        <v>5</v>
      </c>
      <c r="L12" s="24">
        <v>1026.3</v>
      </c>
      <c r="M12" s="24">
        <v>1029.2</v>
      </c>
      <c r="N12" s="43"/>
      <c r="O12" s="26">
        <v>5</v>
      </c>
      <c r="P12" s="27">
        <v>52</v>
      </c>
      <c r="Q12" s="27">
        <v>88</v>
      </c>
      <c r="R12" s="43"/>
      <c r="S12" s="26">
        <v>5</v>
      </c>
      <c r="T12" s="35" t="s">
        <v>54</v>
      </c>
      <c r="U12" s="96">
        <v>9.6999999999999993</v>
      </c>
      <c r="V12" s="96">
        <v>1.9</v>
      </c>
      <c r="W12" s="43"/>
      <c r="X12" s="270" t="s">
        <v>128</v>
      </c>
      <c r="Y12" s="270"/>
      <c r="Z12" s="270"/>
      <c r="AA12" s="43"/>
      <c r="AB12" s="270" t="s">
        <v>92</v>
      </c>
      <c r="AC12" s="270"/>
      <c r="AD12" s="270"/>
      <c r="AE12" s="270"/>
      <c r="AF12" s="33"/>
    </row>
    <row r="13" spans="1:119">
      <c r="A13" s="26">
        <v>6</v>
      </c>
      <c r="B13" s="141">
        <v>-4.0999999999999996</v>
      </c>
      <c r="C13" s="21" t="s">
        <v>2</v>
      </c>
      <c r="D13" s="21">
        <v>8.6999999999999993</v>
      </c>
      <c r="E13" s="21" t="s">
        <v>2</v>
      </c>
      <c r="F13" s="43"/>
      <c r="G13" s="154"/>
      <c r="H13" s="21">
        <v>0</v>
      </c>
      <c r="I13" s="124"/>
      <c r="J13" s="43"/>
      <c r="K13" s="26">
        <v>6</v>
      </c>
      <c r="L13" s="24">
        <v>1026.0999999999999</v>
      </c>
      <c r="M13" s="24">
        <v>1029.4000000000001</v>
      </c>
      <c r="N13" s="43"/>
      <c r="O13" s="26">
        <v>6</v>
      </c>
      <c r="P13" s="27">
        <v>52</v>
      </c>
      <c r="Q13" s="35">
        <v>89</v>
      </c>
      <c r="R13" s="43"/>
      <c r="S13" s="26">
        <v>6</v>
      </c>
      <c r="T13" s="35" t="s">
        <v>54</v>
      </c>
      <c r="U13" s="96">
        <v>9.6999999999999993</v>
      </c>
      <c r="V13" s="96">
        <v>1.8</v>
      </c>
      <c r="W13" s="43"/>
      <c r="X13" s="270" t="s">
        <v>129</v>
      </c>
      <c r="Y13" s="270"/>
      <c r="Z13" s="270"/>
      <c r="AA13" s="43"/>
      <c r="AB13" s="270" t="s">
        <v>92</v>
      </c>
      <c r="AC13" s="270"/>
      <c r="AD13" s="270"/>
      <c r="AE13" s="270"/>
      <c r="AF13" s="2"/>
    </row>
    <row r="14" spans="1:119">
      <c r="A14" s="26">
        <v>7</v>
      </c>
      <c r="B14" s="21">
        <v>-2.7</v>
      </c>
      <c r="C14" s="21" t="s">
        <v>2</v>
      </c>
      <c r="D14" s="21">
        <v>7.2</v>
      </c>
      <c r="E14" s="21" t="s">
        <v>2</v>
      </c>
      <c r="F14" s="43"/>
      <c r="G14" s="155"/>
      <c r="H14" s="21">
        <v>0</v>
      </c>
      <c r="I14" s="21"/>
      <c r="J14" s="43"/>
      <c r="K14" s="26">
        <v>7</v>
      </c>
      <c r="L14" s="24">
        <v>1019.6</v>
      </c>
      <c r="M14" s="24">
        <v>1026.4000000000001</v>
      </c>
      <c r="N14" s="43"/>
      <c r="O14" s="26">
        <v>7</v>
      </c>
      <c r="P14" s="94">
        <v>55</v>
      </c>
      <c r="Q14" s="27">
        <v>87</v>
      </c>
      <c r="R14" s="43"/>
      <c r="S14" s="26">
        <v>7</v>
      </c>
      <c r="T14" s="35" t="s">
        <v>54</v>
      </c>
      <c r="U14" s="96">
        <v>9.6999999999999993</v>
      </c>
      <c r="V14" s="96">
        <v>1.3</v>
      </c>
      <c r="W14" s="43"/>
      <c r="X14" s="270" t="s">
        <v>94</v>
      </c>
      <c r="Y14" s="270"/>
      <c r="Z14" s="270"/>
      <c r="AA14" s="43"/>
      <c r="AB14" s="270" t="s">
        <v>93</v>
      </c>
      <c r="AC14" s="270"/>
      <c r="AD14" s="270"/>
      <c r="AE14" s="270"/>
      <c r="AF14" s="2"/>
    </row>
    <row r="15" spans="1:119">
      <c r="A15" s="26">
        <v>8</v>
      </c>
      <c r="B15" s="21">
        <v>-2.4</v>
      </c>
      <c r="C15" s="21" t="s">
        <v>2</v>
      </c>
      <c r="D15" s="21">
        <v>9.6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1020.3</v>
      </c>
      <c r="M15" s="24">
        <v>1024.0999999999999</v>
      </c>
      <c r="N15" s="43"/>
      <c r="O15" s="26">
        <v>8</v>
      </c>
      <c r="P15" s="94">
        <v>43</v>
      </c>
      <c r="Q15" s="27">
        <v>91</v>
      </c>
      <c r="R15" s="43"/>
      <c r="S15" s="26">
        <v>8</v>
      </c>
      <c r="T15" s="35" t="s">
        <v>65</v>
      </c>
      <c r="U15" s="96">
        <v>12.9</v>
      </c>
      <c r="V15" s="96">
        <v>1.8</v>
      </c>
      <c r="W15" s="43"/>
      <c r="X15" s="270" t="s">
        <v>94</v>
      </c>
      <c r="Y15" s="270"/>
      <c r="Z15" s="270"/>
      <c r="AA15" s="43"/>
      <c r="AB15" s="270" t="s">
        <v>92</v>
      </c>
      <c r="AC15" s="270"/>
      <c r="AD15" s="270"/>
      <c r="AE15" s="270"/>
      <c r="AF15" s="2"/>
    </row>
    <row r="16" spans="1:119">
      <c r="A16" s="26">
        <v>9</v>
      </c>
      <c r="B16" s="21">
        <v>-1.8</v>
      </c>
      <c r="C16" s="21" t="s">
        <v>2</v>
      </c>
      <c r="D16" s="21">
        <v>10.3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1020.7</v>
      </c>
      <c r="M16" s="24">
        <v>1023.7</v>
      </c>
      <c r="N16" s="43"/>
      <c r="O16" s="26">
        <v>9</v>
      </c>
      <c r="P16" s="27">
        <v>47</v>
      </c>
      <c r="Q16" s="27">
        <v>91</v>
      </c>
      <c r="R16" s="43"/>
      <c r="S16" s="26">
        <v>9</v>
      </c>
      <c r="T16" s="35" t="s">
        <v>54</v>
      </c>
      <c r="U16" s="96">
        <v>12.9</v>
      </c>
      <c r="V16" s="96">
        <v>1.6</v>
      </c>
      <c r="W16" s="43"/>
      <c r="X16" s="270" t="s">
        <v>94</v>
      </c>
      <c r="Y16" s="270"/>
      <c r="Z16" s="270"/>
      <c r="AA16" s="43"/>
      <c r="AB16" s="270" t="s">
        <v>92</v>
      </c>
      <c r="AC16" s="270"/>
      <c r="AD16" s="270"/>
      <c r="AE16" s="270"/>
      <c r="AF16" s="2"/>
    </row>
    <row r="17" spans="1:33">
      <c r="A17" s="26">
        <v>10</v>
      </c>
      <c r="B17" s="21">
        <v>0.7</v>
      </c>
      <c r="C17" s="21" t="s">
        <v>2</v>
      </c>
      <c r="D17" s="21">
        <v>9</v>
      </c>
      <c r="E17" s="21" t="s">
        <v>2</v>
      </c>
      <c r="F17" s="43"/>
      <c r="G17" s="157"/>
      <c r="H17" s="34">
        <v>0</v>
      </c>
      <c r="I17" s="34"/>
      <c r="J17" s="43"/>
      <c r="K17" s="26">
        <v>10</v>
      </c>
      <c r="L17" s="24">
        <v>1011.1</v>
      </c>
      <c r="M17" s="24">
        <v>1022.7</v>
      </c>
      <c r="N17" s="43"/>
      <c r="O17" s="26">
        <v>10</v>
      </c>
      <c r="P17" s="27">
        <v>65</v>
      </c>
      <c r="Q17" s="27">
        <v>93</v>
      </c>
      <c r="R17" s="43"/>
      <c r="S17" s="26">
        <v>10</v>
      </c>
      <c r="T17" s="35" t="s">
        <v>54</v>
      </c>
      <c r="U17" s="34">
        <v>17.7</v>
      </c>
      <c r="V17" s="34">
        <v>3.2</v>
      </c>
      <c r="W17" s="43"/>
      <c r="X17" s="270" t="s">
        <v>94</v>
      </c>
      <c r="Y17" s="270"/>
      <c r="Z17" s="270"/>
      <c r="AA17" s="43"/>
      <c r="AB17" s="270" t="s">
        <v>93</v>
      </c>
      <c r="AC17" s="270"/>
      <c r="AD17" s="270"/>
      <c r="AE17" s="270"/>
      <c r="AF17" s="2"/>
    </row>
    <row r="18" spans="1:33">
      <c r="A18" s="26">
        <v>11</v>
      </c>
      <c r="B18" s="21">
        <v>0.1</v>
      </c>
      <c r="C18" s="21" t="s">
        <v>2</v>
      </c>
      <c r="D18" s="21">
        <v>13.4</v>
      </c>
      <c r="E18" s="21" t="s">
        <v>2</v>
      </c>
      <c r="F18" s="43"/>
      <c r="G18" s="157"/>
      <c r="H18" s="21">
        <v>0</v>
      </c>
      <c r="I18" s="21"/>
      <c r="J18" s="43"/>
      <c r="K18" s="26">
        <v>11</v>
      </c>
      <c r="L18" s="24">
        <v>1011</v>
      </c>
      <c r="M18" s="24">
        <v>1026.0999999999999</v>
      </c>
      <c r="N18" s="43"/>
      <c r="O18" s="26">
        <v>11</v>
      </c>
      <c r="P18" s="137">
        <v>13</v>
      </c>
      <c r="Q18" s="27">
        <v>96</v>
      </c>
      <c r="R18" s="43"/>
      <c r="S18" s="26">
        <v>11</v>
      </c>
      <c r="T18" s="35" t="s">
        <v>97</v>
      </c>
      <c r="U18" s="136">
        <v>49.9</v>
      </c>
      <c r="V18" s="136">
        <v>10.1</v>
      </c>
      <c r="W18" s="43"/>
      <c r="X18" s="270" t="s">
        <v>131</v>
      </c>
      <c r="Y18" s="270"/>
      <c r="Z18" s="270"/>
      <c r="AA18" s="43"/>
      <c r="AB18" s="270" t="s">
        <v>92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-0.8</v>
      </c>
      <c r="C19" s="21" t="s">
        <v>2</v>
      </c>
      <c r="D19" s="21">
        <v>12.4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1025.7</v>
      </c>
      <c r="M19" s="24">
        <v>1033</v>
      </c>
      <c r="N19" s="43"/>
      <c r="O19" s="26">
        <v>12</v>
      </c>
      <c r="P19" s="27">
        <v>28</v>
      </c>
      <c r="Q19" s="27">
        <v>77</v>
      </c>
      <c r="R19" s="43"/>
      <c r="S19" s="26">
        <v>12</v>
      </c>
      <c r="T19" s="35" t="s">
        <v>54</v>
      </c>
      <c r="U19" s="96">
        <v>14.5</v>
      </c>
      <c r="V19" s="96">
        <v>1.8</v>
      </c>
      <c r="W19" s="43"/>
      <c r="X19" s="270" t="s">
        <v>94</v>
      </c>
      <c r="Y19" s="270"/>
      <c r="Z19" s="270"/>
      <c r="AA19" s="43"/>
      <c r="AB19" s="270" t="s">
        <v>92</v>
      </c>
      <c r="AC19" s="270"/>
      <c r="AD19" s="270"/>
      <c r="AE19" s="270"/>
      <c r="AF19" s="2"/>
    </row>
    <row r="20" spans="1:33">
      <c r="A20" s="26">
        <v>13</v>
      </c>
      <c r="B20" s="21">
        <v>-0.2</v>
      </c>
      <c r="C20" s="21" t="s">
        <v>2</v>
      </c>
      <c r="D20" s="21">
        <v>11.9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1032.9000000000001</v>
      </c>
      <c r="M20" s="24">
        <v>1039.9000000000001</v>
      </c>
      <c r="N20" s="43"/>
      <c r="O20" s="26">
        <v>13</v>
      </c>
      <c r="P20" s="27">
        <v>45</v>
      </c>
      <c r="Q20" s="27">
        <v>84</v>
      </c>
      <c r="R20" s="37"/>
      <c r="S20" s="26">
        <v>13</v>
      </c>
      <c r="T20" s="35" t="s">
        <v>54</v>
      </c>
      <c r="U20" s="96">
        <v>17.7</v>
      </c>
      <c r="V20" s="96">
        <v>2.6</v>
      </c>
      <c r="W20" s="43"/>
      <c r="X20" s="270" t="s">
        <v>94</v>
      </c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">
        <v>-0.3</v>
      </c>
      <c r="C21" s="21" t="s">
        <v>2</v>
      </c>
      <c r="D21" s="21">
        <v>13.9</v>
      </c>
      <c r="E21" s="21" t="s">
        <v>2</v>
      </c>
      <c r="F21" s="43"/>
      <c r="G21" s="158"/>
      <c r="H21" s="21">
        <v>0</v>
      </c>
      <c r="I21" s="21"/>
      <c r="J21" s="43"/>
      <c r="K21" s="26">
        <v>14</v>
      </c>
      <c r="L21" s="24">
        <v>1032.8</v>
      </c>
      <c r="M21" s="138">
        <v>1040.2</v>
      </c>
      <c r="N21" s="43"/>
      <c r="O21" s="26">
        <v>14</v>
      </c>
      <c r="P21" s="27">
        <v>40</v>
      </c>
      <c r="Q21" s="27">
        <v>88</v>
      </c>
      <c r="R21" s="43"/>
      <c r="S21" s="26">
        <v>14</v>
      </c>
      <c r="T21" s="35" t="s">
        <v>64</v>
      </c>
      <c r="U21" s="96">
        <v>11.3</v>
      </c>
      <c r="V21" s="96">
        <v>1.6</v>
      </c>
      <c r="W21" s="43"/>
      <c r="X21" s="270" t="s">
        <v>94</v>
      </c>
      <c r="Y21" s="270"/>
      <c r="Z21" s="270"/>
      <c r="AA21" s="43"/>
      <c r="AB21" s="270" t="s">
        <v>92</v>
      </c>
      <c r="AC21" s="270"/>
      <c r="AD21" s="270"/>
      <c r="AE21" s="270"/>
      <c r="AF21" s="2"/>
    </row>
    <row r="22" spans="1:33">
      <c r="A22" s="26">
        <v>15</v>
      </c>
      <c r="B22" s="29">
        <v>0.3</v>
      </c>
      <c r="C22" s="21" t="s">
        <v>2</v>
      </c>
      <c r="D22" s="21">
        <v>15.3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1030.7</v>
      </c>
      <c r="M22" s="24">
        <v>1035.5</v>
      </c>
      <c r="N22" s="43"/>
      <c r="O22" s="26">
        <v>15</v>
      </c>
      <c r="P22" s="27">
        <v>42</v>
      </c>
      <c r="Q22" s="27">
        <v>89</v>
      </c>
      <c r="R22" s="43"/>
      <c r="S22" s="26">
        <v>15</v>
      </c>
      <c r="T22" s="35" t="s">
        <v>65</v>
      </c>
      <c r="U22" s="96">
        <v>11.3</v>
      </c>
      <c r="V22" s="96">
        <v>1.9</v>
      </c>
      <c r="W22" s="43"/>
      <c r="X22" s="270" t="s">
        <v>94</v>
      </c>
      <c r="Y22" s="270"/>
      <c r="Z22" s="270"/>
      <c r="AA22" s="43"/>
      <c r="AB22" s="270" t="s">
        <v>92</v>
      </c>
      <c r="AC22" s="270"/>
      <c r="AD22" s="270"/>
      <c r="AE22" s="270"/>
      <c r="AF22" s="2"/>
    </row>
    <row r="23" spans="1:33">
      <c r="A23" s="26">
        <v>16</v>
      </c>
      <c r="B23" s="21">
        <v>1.1000000000000001</v>
      </c>
      <c r="C23" s="21" t="s">
        <v>2</v>
      </c>
      <c r="D23" s="21">
        <v>14.7</v>
      </c>
      <c r="E23" s="21" t="s">
        <v>2</v>
      </c>
      <c r="F23" s="43"/>
      <c r="G23" s="159"/>
      <c r="H23" s="21">
        <v>0</v>
      </c>
      <c r="I23" s="21"/>
      <c r="J23" s="43"/>
      <c r="K23" s="26">
        <v>16</v>
      </c>
      <c r="L23" s="24">
        <v>1030.8</v>
      </c>
      <c r="M23" s="24">
        <v>1035.0999999999999</v>
      </c>
      <c r="N23" s="43"/>
      <c r="O23" s="26">
        <v>16</v>
      </c>
      <c r="P23" s="27">
        <v>46</v>
      </c>
      <c r="Q23" s="27">
        <v>90</v>
      </c>
      <c r="R23" s="43"/>
      <c r="S23" s="26">
        <v>16</v>
      </c>
      <c r="T23" s="35" t="s">
        <v>64</v>
      </c>
      <c r="U23" s="34">
        <v>11.3</v>
      </c>
      <c r="V23" s="34">
        <v>1.6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0.6</v>
      </c>
      <c r="C24" s="21" t="s">
        <v>2</v>
      </c>
      <c r="D24" s="21">
        <v>16.2</v>
      </c>
      <c r="E24" s="21" t="s">
        <v>2</v>
      </c>
      <c r="F24" s="43"/>
      <c r="G24" s="159"/>
      <c r="H24" s="21">
        <v>0</v>
      </c>
      <c r="I24" s="21"/>
      <c r="J24" s="43"/>
      <c r="K24" s="26">
        <v>17</v>
      </c>
      <c r="L24" s="24">
        <v>1026.8</v>
      </c>
      <c r="M24" s="24">
        <v>1031.7</v>
      </c>
      <c r="N24" s="43"/>
      <c r="O24" s="26">
        <v>17</v>
      </c>
      <c r="P24" s="27">
        <v>31</v>
      </c>
      <c r="Q24" s="27">
        <v>90</v>
      </c>
      <c r="R24" s="43"/>
      <c r="S24" s="26">
        <v>17</v>
      </c>
      <c r="T24" s="35" t="s">
        <v>54</v>
      </c>
      <c r="U24" s="34">
        <v>11.3</v>
      </c>
      <c r="V24" s="96">
        <v>1.3</v>
      </c>
      <c r="W24" s="43"/>
      <c r="X24" s="270" t="s">
        <v>94</v>
      </c>
      <c r="Y24" s="270"/>
      <c r="Z24" s="270"/>
      <c r="AA24" s="43"/>
      <c r="AB24" s="270" t="s">
        <v>92</v>
      </c>
      <c r="AC24" s="270"/>
      <c r="AD24" s="270"/>
      <c r="AE24" s="270"/>
      <c r="AF24" s="2"/>
    </row>
    <row r="25" spans="1:33">
      <c r="A25" s="26">
        <v>18</v>
      </c>
      <c r="B25" s="21">
        <v>1</v>
      </c>
      <c r="C25" s="21" t="s">
        <v>2</v>
      </c>
      <c r="D25" s="21">
        <v>15.5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1022.8</v>
      </c>
      <c r="M25" s="24">
        <v>1027.9000000000001</v>
      </c>
      <c r="N25" s="43"/>
      <c r="O25" s="26">
        <v>18</v>
      </c>
      <c r="P25" s="27">
        <v>42</v>
      </c>
      <c r="Q25" s="27">
        <v>89</v>
      </c>
      <c r="R25" s="43"/>
      <c r="S25" s="26">
        <v>18</v>
      </c>
      <c r="T25" s="35" t="s">
        <v>65</v>
      </c>
      <c r="U25" s="34">
        <v>11.3</v>
      </c>
      <c r="V25" s="96">
        <v>1.8</v>
      </c>
      <c r="W25" s="43"/>
      <c r="X25" s="270"/>
      <c r="Y25" s="270"/>
      <c r="Z25" s="270"/>
      <c r="AA25" s="43"/>
      <c r="AB25" s="270" t="s">
        <v>92</v>
      </c>
      <c r="AC25" s="270"/>
      <c r="AD25" s="270"/>
      <c r="AE25" s="270"/>
      <c r="AF25" s="38"/>
    </row>
    <row r="26" spans="1:33">
      <c r="A26" s="26">
        <v>19</v>
      </c>
      <c r="B26" s="21">
        <v>1.2</v>
      </c>
      <c r="C26" s="21" t="s">
        <v>2</v>
      </c>
      <c r="D26" s="21">
        <v>14.8</v>
      </c>
      <c r="E26" s="21" t="s">
        <v>2</v>
      </c>
      <c r="F26" s="43"/>
      <c r="G26" s="160"/>
      <c r="H26" s="21">
        <v>0</v>
      </c>
      <c r="I26" s="21"/>
      <c r="J26" s="43"/>
      <c r="K26" s="26">
        <v>19</v>
      </c>
      <c r="L26" s="24">
        <v>1022.2</v>
      </c>
      <c r="M26" s="24">
        <v>1025.0999999999999</v>
      </c>
      <c r="N26" s="43"/>
      <c r="O26" s="26">
        <v>19</v>
      </c>
      <c r="P26" s="27">
        <v>45</v>
      </c>
      <c r="Q26" s="27">
        <v>91</v>
      </c>
      <c r="R26" s="43"/>
      <c r="S26" s="26">
        <v>19</v>
      </c>
      <c r="T26" s="35" t="s">
        <v>95</v>
      </c>
      <c r="U26" s="34">
        <v>11.3</v>
      </c>
      <c r="V26" s="96">
        <v>1.8</v>
      </c>
      <c r="W26" s="43"/>
      <c r="X26" s="270"/>
      <c r="Y26" s="270"/>
      <c r="Z26" s="270"/>
      <c r="AA26" s="43"/>
      <c r="AB26" s="270" t="s">
        <v>92</v>
      </c>
      <c r="AC26" s="270"/>
      <c r="AD26" s="270"/>
      <c r="AE26" s="270"/>
      <c r="AF26" s="38"/>
    </row>
    <row r="27" spans="1:33">
      <c r="A27" s="26">
        <v>20</v>
      </c>
      <c r="B27" s="21">
        <v>1.5</v>
      </c>
      <c r="C27" s="21" t="s">
        <v>2</v>
      </c>
      <c r="D27" s="21">
        <v>14.6</v>
      </c>
      <c r="E27" s="21" t="s">
        <v>2</v>
      </c>
      <c r="F27" s="43"/>
      <c r="G27" s="160"/>
      <c r="H27" s="21">
        <v>0</v>
      </c>
      <c r="I27" s="34"/>
      <c r="J27" s="43"/>
      <c r="K27" s="26">
        <v>20</v>
      </c>
      <c r="L27" s="24">
        <v>1024.8</v>
      </c>
      <c r="M27" s="24">
        <v>1028.5</v>
      </c>
      <c r="N27" s="43"/>
      <c r="O27" s="26">
        <v>20</v>
      </c>
      <c r="P27" s="27">
        <v>49</v>
      </c>
      <c r="Q27" s="94">
        <v>92</v>
      </c>
      <c r="R27" s="43"/>
      <c r="S27" s="26">
        <v>20</v>
      </c>
      <c r="T27" s="35" t="s">
        <v>54</v>
      </c>
      <c r="U27" s="34">
        <v>11.3</v>
      </c>
      <c r="V27" s="96">
        <v>1.3</v>
      </c>
      <c r="W27" s="43"/>
      <c r="X27" s="270"/>
      <c r="Y27" s="270"/>
      <c r="Z27" s="270"/>
      <c r="AA27" s="43"/>
      <c r="AB27" s="270" t="s">
        <v>93</v>
      </c>
      <c r="AC27" s="270"/>
      <c r="AD27" s="270"/>
      <c r="AE27" s="270"/>
      <c r="AF27" s="38"/>
    </row>
    <row r="28" spans="1:33">
      <c r="A28" s="26">
        <v>21</v>
      </c>
      <c r="B28" s="21">
        <v>1.3</v>
      </c>
      <c r="C28" s="21" t="s">
        <v>2</v>
      </c>
      <c r="D28" s="21">
        <v>15.7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24">
        <v>1027.5</v>
      </c>
      <c r="M28" s="24">
        <v>1031.0999999999999</v>
      </c>
      <c r="N28" s="43"/>
      <c r="O28" s="26">
        <v>21</v>
      </c>
      <c r="P28" s="27">
        <v>54</v>
      </c>
      <c r="Q28" s="27">
        <v>91</v>
      </c>
      <c r="R28" s="43"/>
      <c r="S28" s="26">
        <v>21</v>
      </c>
      <c r="T28" s="35" t="s">
        <v>64</v>
      </c>
      <c r="U28" s="96">
        <v>11.3</v>
      </c>
      <c r="V28" s="96">
        <v>1.1000000000000001</v>
      </c>
      <c r="W28" s="43"/>
      <c r="X28" s="270"/>
      <c r="Y28" s="270"/>
      <c r="Z28" s="270"/>
      <c r="AA28" s="43"/>
      <c r="AB28" s="270" t="s">
        <v>92</v>
      </c>
      <c r="AC28" s="270"/>
      <c r="AD28" s="270"/>
      <c r="AE28" s="270"/>
      <c r="AF28" s="2"/>
    </row>
    <row r="29" spans="1:33">
      <c r="A29" s="26">
        <v>22</v>
      </c>
      <c r="B29" s="21">
        <v>1.7</v>
      </c>
      <c r="C29" s="21" t="s">
        <v>2</v>
      </c>
      <c r="D29" s="21">
        <v>20.7</v>
      </c>
      <c r="E29" s="21" t="s">
        <v>2</v>
      </c>
      <c r="F29" s="43"/>
      <c r="G29" s="161"/>
      <c r="H29" s="21">
        <v>0</v>
      </c>
      <c r="I29" s="21"/>
      <c r="J29" s="43"/>
      <c r="K29" s="26">
        <v>22</v>
      </c>
      <c r="L29" s="24">
        <v>1024</v>
      </c>
      <c r="M29" s="24">
        <v>1029.2</v>
      </c>
      <c r="N29" s="43"/>
      <c r="O29" s="26">
        <v>22</v>
      </c>
      <c r="P29" s="27">
        <v>29</v>
      </c>
      <c r="Q29" s="27">
        <v>91</v>
      </c>
      <c r="R29" s="43"/>
      <c r="S29" s="26">
        <v>22</v>
      </c>
      <c r="T29" s="35" t="s">
        <v>54</v>
      </c>
      <c r="U29" s="96">
        <v>17.7</v>
      </c>
      <c r="V29" s="96">
        <v>2.1</v>
      </c>
      <c r="W29" s="43"/>
      <c r="X29" s="270"/>
      <c r="Y29" s="270"/>
      <c r="Z29" s="270"/>
      <c r="AA29" s="43"/>
      <c r="AB29" s="270" t="s">
        <v>92</v>
      </c>
      <c r="AC29" s="270"/>
      <c r="AD29" s="270"/>
      <c r="AE29" s="270"/>
      <c r="AF29" s="38"/>
    </row>
    <row r="30" spans="1:33">
      <c r="A30" s="26">
        <v>23</v>
      </c>
      <c r="B30" s="21">
        <v>3.2</v>
      </c>
      <c r="C30" s="21" t="s">
        <v>2</v>
      </c>
      <c r="D30" s="21">
        <v>10.5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1028.5999999999999</v>
      </c>
      <c r="M30" s="24">
        <v>1038.8</v>
      </c>
      <c r="N30" s="43"/>
      <c r="O30" s="26">
        <v>23</v>
      </c>
      <c r="P30" s="27">
        <v>55</v>
      </c>
      <c r="Q30" s="35">
        <v>84</v>
      </c>
      <c r="R30" s="43"/>
      <c r="S30" s="26">
        <v>23</v>
      </c>
      <c r="T30" s="35" t="s">
        <v>62</v>
      </c>
      <c r="U30" s="96">
        <v>41.8</v>
      </c>
      <c r="V30" s="96">
        <v>6</v>
      </c>
      <c r="W30" s="43"/>
      <c r="X30" s="270" t="s">
        <v>133</v>
      </c>
      <c r="Y30" s="270"/>
      <c r="Z30" s="270"/>
      <c r="AA30" s="43"/>
      <c r="AB30" s="270" t="s">
        <v>134</v>
      </c>
      <c r="AC30" s="270"/>
      <c r="AD30" s="270"/>
      <c r="AE30" s="270"/>
      <c r="AF30" s="2"/>
    </row>
    <row r="31" spans="1:33">
      <c r="A31" s="26">
        <v>24</v>
      </c>
      <c r="B31" s="21">
        <v>1.6</v>
      </c>
      <c r="C31" s="21" t="s">
        <v>2</v>
      </c>
      <c r="D31" s="21">
        <v>12.1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1035.8</v>
      </c>
      <c r="M31" s="24">
        <v>1040</v>
      </c>
      <c r="N31" s="43"/>
      <c r="O31" s="26">
        <v>24</v>
      </c>
      <c r="P31" s="27">
        <v>37</v>
      </c>
      <c r="Q31" s="27">
        <v>78</v>
      </c>
      <c r="R31" s="43"/>
      <c r="S31" s="26">
        <v>24</v>
      </c>
      <c r="T31" s="35" t="s">
        <v>64</v>
      </c>
      <c r="U31" s="96">
        <v>12.9</v>
      </c>
      <c r="V31" s="96">
        <v>2.1</v>
      </c>
      <c r="W31" s="43"/>
      <c r="X31" s="270"/>
      <c r="Y31" s="270"/>
      <c r="Z31" s="270"/>
      <c r="AA31" s="43"/>
      <c r="AB31" s="270" t="s">
        <v>92</v>
      </c>
      <c r="AC31" s="270"/>
      <c r="AD31" s="270"/>
      <c r="AE31" s="270"/>
      <c r="AF31" s="2"/>
    </row>
    <row r="32" spans="1:33">
      <c r="A32" s="26">
        <v>25</v>
      </c>
      <c r="B32" s="21">
        <v>0.3</v>
      </c>
      <c r="C32" s="21" t="s">
        <v>2</v>
      </c>
      <c r="D32" s="21">
        <v>15.7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1033.0999999999999</v>
      </c>
      <c r="M32" s="24">
        <v>1037.8</v>
      </c>
      <c r="N32" s="43"/>
      <c r="O32" s="26">
        <v>25</v>
      </c>
      <c r="P32" s="27">
        <v>32</v>
      </c>
      <c r="Q32" s="27">
        <v>88</v>
      </c>
      <c r="R32" s="43"/>
      <c r="S32" s="26">
        <v>25</v>
      </c>
      <c r="T32" s="35" t="s">
        <v>64</v>
      </c>
      <c r="U32" s="96">
        <v>14.5</v>
      </c>
      <c r="V32" s="96">
        <v>2.1</v>
      </c>
      <c r="W32" s="43"/>
      <c r="X32" s="270" t="s">
        <v>94</v>
      </c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1.4</v>
      </c>
      <c r="C33" s="21" t="s">
        <v>2</v>
      </c>
      <c r="D33" s="21">
        <v>19.899999999999999</v>
      </c>
      <c r="E33" s="21" t="s">
        <v>2</v>
      </c>
      <c r="F33" s="43"/>
      <c r="G33" s="31"/>
      <c r="H33" s="21">
        <v>0</v>
      </c>
      <c r="I33" s="134"/>
      <c r="J33" s="43"/>
      <c r="K33" s="26">
        <v>26</v>
      </c>
      <c r="L33" s="24">
        <v>1027.5999999999999</v>
      </c>
      <c r="M33" s="24">
        <v>1033.8</v>
      </c>
      <c r="N33" s="43"/>
      <c r="O33" s="26">
        <v>26</v>
      </c>
      <c r="P33" s="27">
        <v>34</v>
      </c>
      <c r="Q33" s="27">
        <v>88</v>
      </c>
      <c r="R33" s="43"/>
      <c r="S33" s="26">
        <v>26</v>
      </c>
      <c r="T33" s="35" t="s">
        <v>54</v>
      </c>
      <c r="U33" s="96">
        <v>11.3</v>
      </c>
      <c r="V33" s="96">
        <v>1.1000000000000001</v>
      </c>
      <c r="W33" s="43"/>
      <c r="X33" s="270"/>
      <c r="Y33" s="270"/>
      <c r="Z33" s="270"/>
      <c r="AA33" s="43"/>
      <c r="AB33" s="270" t="s">
        <v>93</v>
      </c>
      <c r="AC33" s="270"/>
      <c r="AD33" s="270"/>
      <c r="AE33" s="270"/>
      <c r="AF33" s="2"/>
    </row>
    <row r="34" spans="1:32">
      <c r="A34" s="26">
        <v>27</v>
      </c>
      <c r="B34" s="21">
        <v>2.9</v>
      </c>
      <c r="C34" s="21" t="s">
        <v>2</v>
      </c>
      <c r="D34" s="134">
        <v>22.3</v>
      </c>
      <c r="E34" s="21" t="s">
        <v>2</v>
      </c>
      <c r="F34" s="43"/>
      <c r="G34" s="23"/>
      <c r="H34" s="21">
        <v>0</v>
      </c>
      <c r="I34" s="134"/>
      <c r="J34" s="43"/>
      <c r="K34" s="26">
        <v>27</v>
      </c>
      <c r="L34" s="24">
        <v>1023.5</v>
      </c>
      <c r="M34" s="24">
        <v>1028.5</v>
      </c>
      <c r="N34" s="43"/>
      <c r="O34" s="26">
        <v>27</v>
      </c>
      <c r="P34" s="27">
        <v>27</v>
      </c>
      <c r="Q34" s="27">
        <v>87</v>
      </c>
      <c r="R34" s="43"/>
      <c r="S34" s="26">
        <v>27</v>
      </c>
      <c r="T34" s="35" t="s">
        <v>54</v>
      </c>
      <c r="U34" s="96">
        <v>9.6999999999999993</v>
      </c>
      <c r="V34" s="96">
        <v>1.6</v>
      </c>
      <c r="W34" s="43"/>
      <c r="X34" s="270"/>
      <c r="Y34" s="270"/>
      <c r="Z34" s="270"/>
      <c r="AA34" s="43"/>
      <c r="AB34" s="270" t="s">
        <v>93</v>
      </c>
      <c r="AC34" s="270"/>
      <c r="AD34" s="270"/>
      <c r="AE34" s="270"/>
      <c r="AF34" s="2"/>
    </row>
    <row r="35" spans="1:32">
      <c r="A35" s="26">
        <v>28</v>
      </c>
      <c r="B35" s="142">
        <v>4</v>
      </c>
      <c r="C35" s="21" t="s">
        <v>2</v>
      </c>
      <c r="D35" s="21">
        <v>20.100000000000001</v>
      </c>
      <c r="E35" s="21" t="s">
        <v>2</v>
      </c>
      <c r="F35" s="43"/>
      <c r="G35" s="162"/>
      <c r="H35" s="21">
        <v>0</v>
      </c>
      <c r="I35" s="21"/>
      <c r="J35" s="43"/>
      <c r="K35" s="26">
        <v>28</v>
      </c>
      <c r="L35" s="24">
        <v>1015.8</v>
      </c>
      <c r="M35" s="24">
        <v>1024.4000000000001</v>
      </c>
      <c r="N35" s="43"/>
      <c r="O35" s="26">
        <v>28</v>
      </c>
      <c r="P35" s="27">
        <v>39</v>
      </c>
      <c r="Q35" s="27">
        <v>85</v>
      </c>
      <c r="R35" s="43"/>
      <c r="S35" s="26">
        <v>28</v>
      </c>
      <c r="T35" s="35" t="s">
        <v>54</v>
      </c>
      <c r="U35" s="96">
        <v>14.5</v>
      </c>
      <c r="V35" s="96">
        <v>2.4</v>
      </c>
      <c r="W35" s="43"/>
      <c r="X35" s="270"/>
      <c r="Y35" s="270"/>
      <c r="Z35" s="270"/>
      <c r="AA35" s="43"/>
      <c r="AB35" s="270" t="s">
        <v>93</v>
      </c>
      <c r="AC35" s="270"/>
      <c r="AD35" s="270"/>
      <c r="AE35" s="270"/>
      <c r="AF35" s="2"/>
    </row>
    <row r="36" spans="1:32">
      <c r="A36" s="26"/>
      <c r="B36" s="144"/>
      <c r="C36" s="21"/>
      <c r="D36" s="134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6"/>
      <c r="V36" s="96"/>
      <c r="W36" s="43"/>
      <c r="X36" s="270"/>
      <c r="Y36" s="270"/>
      <c r="Z36" s="270"/>
      <c r="AA36" s="43"/>
      <c r="AB36" s="270"/>
      <c r="AC36" s="270"/>
      <c r="AD36" s="270"/>
      <c r="AE36" s="270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6"/>
      <c r="V37" s="96"/>
      <c r="W37" s="43"/>
      <c r="X37" s="270"/>
      <c r="Y37" s="270"/>
      <c r="Z37" s="270"/>
      <c r="AA37" s="43"/>
      <c r="AB37" s="270"/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6"/>
      <c r="V38" s="96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0.13571428571428581</v>
      </c>
      <c r="C40" s="45" t="s">
        <v>2</v>
      </c>
      <c r="D40" s="45">
        <f>AVERAGE(D8:D36)</f>
        <v>12.62857142857143</v>
      </c>
      <c r="E40" s="46" t="s">
        <v>2</v>
      </c>
      <c r="F40" s="2"/>
      <c r="G40" s="47" t="s">
        <v>5</v>
      </c>
      <c r="H40" s="48">
        <f>SUM(H8:H37)</f>
        <v>30.225999999999999</v>
      </c>
      <c r="I40" s="119" t="s">
        <v>61</v>
      </c>
      <c r="J40" s="2"/>
      <c r="K40" s="44" t="s">
        <v>3</v>
      </c>
      <c r="L40" s="103">
        <f>AVERAGE(L8:L35)</f>
        <v>1021.9821428571425</v>
      </c>
      <c r="M40" s="104">
        <f>AVERAGE(M8:M36)</f>
        <v>1028.6285714285716</v>
      </c>
      <c r="N40" s="2"/>
      <c r="O40" s="44" t="s">
        <v>3</v>
      </c>
      <c r="P40" s="49">
        <f>AVERAGE(P8:P35)</f>
        <v>46.678571428571431</v>
      </c>
      <c r="Q40" s="123">
        <f>AVERAGE(Q8:Q36)</f>
        <v>89.428571428571431</v>
      </c>
      <c r="R40" s="2"/>
      <c r="S40" s="86" t="s">
        <v>11</v>
      </c>
      <c r="T40" s="86" t="s">
        <v>62</v>
      </c>
      <c r="U40" s="97">
        <f>MAXA(U8:U35)</f>
        <v>49.9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AVERAGE(B49:B76)</f>
        <v>5.7571428571428589</v>
      </c>
      <c r="C41" s="279"/>
      <c r="D41" s="279"/>
      <c r="E41" s="51" t="s">
        <v>2</v>
      </c>
      <c r="F41" s="2"/>
      <c r="G41" s="113" t="s">
        <v>57</v>
      </c>
      <c r="H41" s="114">
        <v>10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AVERAGE(L8:M8,L9:M9,L10:M10,L11:M11,L12:M12,L13:M13,L14:M14,L15:M15,L16:M16,L17:M17,L18:M18,L19:M19,L20:M20,L21:M21,L22:M22,L23:M23,L24:M24,L25:M25,L26:M26,L27:M27,L28:M28,L29:M29,L30:M30,L31:M31,L32:M32,L33:M33,L34:M34,L35:M35)</f>
        <v>1025.3053571428572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AVERAGE(P8:Q8,P9:Q9,P10:Q10,P11:Q11,P12:Q12,P13:Q13,P14:Q14,P15:Q15,P16:Q16,P17:Q17,P18:Q18,P19:Q19,P20:Q20,P21:Q21,P22:Q22,P23:Q23,P24:Q24,P25:Q25,P26:Q26,P27:Q27,P28:Q28,P29:Q29,P30:Q30,P31:Q31,P32:Q32,P33:Q33,P34:Q34,P35:Q35)</f>
        <v>68.053571428571431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-4.0999999999999996</v>
      </c>
      <c r="C42" s="56" t="s">
        <v>2</v>
      </c>
      <c r="D42" s="56">
        <f>MAXA(D8:D36)</f>
        <v>22.3</v>
      </c>
      <c r="E42" s="57" t="s">
        <v>2</v>
      </c>
      <c r="F42" s="2"/>
      <c r="G42" s="47" t="s">
        <v>6</v>
      </c>
      <c r="H42" s="48">
        <f>MAXA(H8:H36)</f>
        <v>13.462</v>
      </c>
      <c r="I42" s="97">
        <f>MAXA(I8:I36)</f>
        <v>2.8</v>
      </c>
      <c r="J42" s="2"/>
      <c r="K42" s="55" t="s">
        <v>4</v>
      </c>
      <c r="L42" s="105">
        <f>MINA(L8:L36)</f>
        <v>996.6</v>
      </c>
      <c r="M42" s="105">
        <f>MAXA(M8:M36)</f>
        <v>1040.2</v>
      </c>
      <c r="N42" s="2"/>
      <c r="O42" s="55" t="s">
        <v>4</v>
      </c>
      <c r="P42" s="95">
        <f>MINA(P8:P36)</f>
        <v>13</v>
      </c>
      <c r="Q42" s="95">
        <f>MAXA(Q8:Q36)</f>
        <v>98</v>
      </c>
      <c r="R42" s="58"/>
      <c r="S42" s="297" t="s">
        <v>50</v>
      </c>
      <c r="T42" s="298"/>
      <c r="U42" s="102">
        <f>AVERAGE(U8:U35)</f>
        <v>15.082142857142859</v>
      </c>
      <c r="V42" s="102">
        <f>AVERAGE(V8:V35)</f>
        <v>2.282142857142857</v>
      </c>
      <c r="W42" s="2"/>
      <c r="X42" s="106">
        <f>SUM(H8:H17)</f>
        <v>30.225999999999999</v>
      </c>
      <c r="Y42" s="106">
        <f>SUM(H18:H27)</f>
        <v>0</v>
      </c>
      <c r="Z42" s="106">
        <f>SUM(H28:H36)</f>
        <v>0</v>
      </c>
      <c r="AA42" s="2"/>
      <c r="AB42" s="80" t="s">
        <v>43</v>
      </c>
      <c r="AC42" s="106">
        <f>AVERAGE(B8:B17)</f>
        <v>-1.7100000000000002</v>
      </c>
      <c r="AD42" s="106">
        <f>AVERAGE(D8:D17)</f>
        <v>7.3900000000000006</v>
      </c>
      <c r="AE42" s="106">
        <f>AVERAGE(B49:B58)</f>
        <v>2.0500000000000003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Gennaio!H45</f>
        <v>5.5879999999999992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0.45</v>
      </c>
      <c r="AD43" s="106">
        <f>AVERAGE(D18:D27)</f>
        <v>14.270000000000001</v>
      </c>
      <c r="AE43" s="106">
        <f>AVERAGE(B59:B68)</f>
        <v>6.8400000000000007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30.225999999999999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AVERAGE(B28:B35)</f>
        <v>2.0500000000000003</v>
      </c>
      <c r="AD44" s="106">
        <f>AVERAGE(D28:D35)</f>
        <v>17.125</v>
      </c>
      <c r="AE44" s="106">
        <f>AVERAGE(B69:B76)</f>
        <v>9.0374999999999996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35.814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0.8</v>
      </c>
      <c r="C49" s="69" t="s">
        <v>2</v>
      </c>
      <c r="G49" s="63"/>
      <c r="L49" s="67"/>
    </row>
    <row r="50" spans="1:20">
      <c r="A50" s="26">
        <v>2</v>
      </c>
      <c r="B50" s="70">
        <v>0.3</v>
      </c>
      <c r="C50" s="71" t="s">
        <v>2</v>
      </c>
    </row>
    <row r="51" spans="1:20">
      <c r="A51" s="26">
        <v>3</v>
      </c>
      <c r="B51" s="70">
        <v>3.2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2.2999999999999998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1.5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1.4</v>
      </c>
      <c r="C54" s="71" t="s">
        <v>2</v>
      </c>
    </row>
    <row r="55" spans="1:20">
      <c r="A55" s="26">
        <v>7</v>
      </c>
      <c r="B55" s="70">
        <v>0.9</v>
      </c>
      <c r="C55" s="71" t="s">
        <v>2</v>
      </c>
    </row>
    <row r="56" spans="1:20">
      <c r="A56" s="26">
        <v>8</v>
      </c>
      <c r="B56" s="70">
        <v>2.2999999999999998</v>
      </c>
      <c r="C56" s="71" t="s">
        <v>2</v>
      </c>
    </row>
    <row r="57" spans="1:20">
      <c r="A57" s="26">
        <v>9</v>
      </c>
      <c r="B57" s="70">
        <v>3.1</v>
      </c>
      <c r="C57" s="71" t="s">
        <v>2</v>
      </c>
    </row>
    <row r="58" spans="1:20">
      <c r="A58" s="26">
        <v>10</v>
      </c>
      <c r="B58" s="70">
        <v>4.7</v>
      </c>
      <c r="C58" s="71" t="s">
        <v>2</v>
      </c>
    </row>
    <row r="59" spans="1:20">
      <c r="A59" s="26">
        <v>11</v>
      </c>
      <c r="B59" s="70">
        <v>8.1999999999999993</v>
      </c>
      <c r="C59" s="71" t="s">
        <v>2</v>
      </c>
    </row>
    <row r="60" spans="1:20">
      <c r="A60" s="26">
        <v>12</v>
      </c>
      <c r="B60" s="70">
        <v>4.8</v>
      </c>
      <c r="C60" s="71" t="s">
        <v>2</v>
      </c>
    </row>
    <row r="61" spans="1:20">
      <c r="A61" s="26">
        <v>13</v>
      </c>
      <c r="B61" s="70">
        <v>5.7</v>
      </c>
      <c r="C61" s="71" t="s">
        <v>2</v>
      </c>
    </row>
    <row r="62" spans="1:20">
      <c r="A62" s="26">
        <v>14</v>
      </c>
      <c r="B62" s="70">
        <v>5.9</v>
      </c>
      <c r="C62" s="71" t="s">
        <v>2</v>
      </c>
    </row>
    <row r="63" spans="1:20">
      <c r="A63" s="26">
        <v>15</v>
      </c>
      <c r="B63" s="70">
        <v>7.1</v>
      </c>
      <c r="C63" s="71" t="s">
        <v>2</v>
      </c>
    </row>
    <row r="64" spans="1:20">
      <c r="A64" s="26">
        <v>16</v>
      </c>
      <c r="B64" s="70">
        <v>7.1</v>
      </c>
      <c r="C64" s="71" t="s">
        <v>2</v>
      </c>
    </row>
    <row r="65" spans="1:3">
      <c r="A65" s="26">
        <v>17</v>
      </c>
      <c r="B65" s="70">
        <v>7.3</v>
      </c>
      <c r="C65" s="71" t="s">
        <v>2</v>
      </c>
    </row>
    <row r="66" spans="1:3">
      <c r="A66" s="26">
        <v>18</v>
      </c>
      <c r="B66" s="70">
        <v>7.7</v>
      </c>
      <c r="C66" s="71" t="s">
        <v>2</v>
      </c>
    </row>
    <row r="67" spans="1:3">
      <c r="A67" s="26">
        <v>19</v>
      </c>
      <c r="B67" s="70">
        <v>7.3</v>
      </c>
      <c r="C67" s="71" t="s">
        <v>2</v>
      </c>
    </row>
    <row r="68" spans="1:3">
      <c r="A68" s="26">
        <v>20</v>
      </c>
      <c r="B68" s="70">
        <v>7.3</v>
      </c>
      <c r="C68" s="71" t="s">
        <v>2</v>
      </c>
    </row>
    <row r="69" spans="1:3">
      <c r="A69" s="26">
        <v>21</v>
      </c>
      <c r="B69" s="70">
        <v>7.8</v>
      </c>
      <c r="C69" s="71" t="s">
        <v>2</v>
      </c>
    </row>
    <row r="70" spans="1:3">
      <c r="A70" s="26">
        <v>22</v>
      </c>
      <c r="B70" s="70">
        <v>10.5</v>
      </c>
      <c r="C70" s="71" t="s">
        <v>2</v>
      </c>
    </row>
    <row r="71" spans="1:3">
      <c r="A71" s="26">
        <v>23</v>
      </c>
      <c r="B71" s="70">
        <v>7.4</v>
      </c>
      <c r="C71" s="71" t="s">
        <v>2</v>
      </c>
    </row>
    <row r="72" spans="1:3">
      <c r="A72" s="26">
        <v>24</v>
      </c>
      <c r="B72" s="70">
        <v>6.4</v>
      </c>
      <c r="C72" s="71" t="s">
        <v>2</v>
      </c>
    </row>
    <row r="73" spans="1:3">
      <c r="A73" s="26">
        <v>25</v>
      </c>
      <c r="B73" s="70">
        <v>7.6</v>
      </c>
      <c r="C73" s="71" t="s">
        <v>2</v>
      </c>
    </row>
    <row r="74" spans="1:3">
      <c r="A74" s="26">
        <v>26</v>
      </c>
      <c r="B74" s="70">
        <v>9.3000000000000007</v>
      </c>
      <c r="C74" s="71" t="s">
        <v>2</v>
      </c>
    </row>
    <row r="75" spans="1:3">
      <c r="A75" s="26">
        <v>27</v>
      </c>
      <c r="B75" s="70">
        <v>12</v>
      </c>
      <c r="C75" s="71" t="s">
        <v>2</v>
      </c>
    </row>
    <row r="76" spans="1:3">
      <c r="A76" s="26">
        <v>28</v>
      </c>
      <c r="B76" s="70">
        <v>11.3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P41" sqref="P41:Q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71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72</v>
      </c>
      <c r="Y4" s="272"/>
      <c r="Z4" s="272"/>
      <c r="AA4" s="9"/>
      <c r="AB4" s="271">
        <v>43525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4.2</v>
      </c>
      <c r="C8" s="21" t="s">
        <v>2</v>
      </c>
      <c r="D8" s="21">
        <v>19.899999999999999</v>
      </c>
      <c r="E8" s="21" t="s">
        <v>2</v>
      </c>
      <c r="F8" s="43"/>
      <c r="G8" s="163"/>
      <c r="H8" s="21">
        <v>0</v>
      </c>
      <c r="I8" s="21"/>
      <c r="J8" s="43"/>
      <c r="K8" s="20">
        <v>1</v>
      </c>
      <c r="L8" s="24">
        <v>1011.6</v>
      </c>
      <c r="M8" s="24">
        <v>1016.9</v>
      </c>
      <c r="N8" s="43"/>
      <c r="O8" s="20">
        <v>1</v>
      </c>
      <c r="P8" s="27">
        <v>22</v>
      </c>
      <c r="Q8" s="27">
        <v>89</v>
      </c>
      <c r="R8" s="43"/>
      <c r="S8" s="20">
        <v>1</v>
      </c>
      <c r="T8" s="35" t="s">
        <v>97</v>
      </c>
      <c r="U8" s="96">
        <v>45.1</v>
      </c>
      <c r="V8" s="96">
        <v>7.7</v>
      </c>
      <c r="W8" s="43"/>
      <c r="X8" s="270"/>
      <c r="Y8" s="270"/>
      <c r="Z8" s="270"/>
      <c r="AA8" s="43"/>
      <c r="AB8" s="270" t="s">
        <v>93</v>
      </c>
      <c r="AC8" s="270"/>
      <c r="AD8" s="270"/>
      <c r="AE8" s="270"/>
      <c r="AF8" s="2"/>
    </row>
    <row r="9" spans="1:119">
      <c r="A9" s="26">
        <v>2</v>
      </c>
      <c r="B9" s="21">
        <v>3.4</v>
      </c>
      <c r="C9" s="21" t="s">
        <v>2</v>
      </c>
      <c r="D9" s="21">
        <v>18.100000000000001</v>
      </c>
      <c r="E9" s="21" t="s">
        <v>2</v>
      </c>
      <c r="F9" s="43"/>
      <c r="G9" s="163"/>
      <c r="H9" s="21">
        <v>0</v>
      </c>
      <c r="I9" s="21"/>
      <c r="J9" s="43"/>
      <c r="K9" s="26">
        <v>2</v>
      </c>
      <c r="L9" s="24">
        <v>1014.6</v>
      </c>
      <c r="M9" s="24">
        <v>1018.9</v>
      </c>
      <c r="N9" s="43"/>
      <c r="O9" s="26">
        <v>2</v>
      </c>
      <c r="P9" s="27">
        <v>26</v>
      </c>
      <c r="Q9" s="27">
        <v>72</v>
      </c>
      <c r="R9" s="43"/>
      <c r="S9" s="26">
        <v>2</v>
      </c>
      <c r="T9" s="35" t="s">
        <v>64</v>
      </c>
      <c r="U9" s="34">
        <v>16.100000000000001</v>
      </c>
      <c r="V9" s="34">
        <v>2.2999999999999998</v>
      </c>
      <c r="W9" s="43"/>
      <c r="X9" s="270"/>
      <c r="Y9" s="270"/>
      <c r="Z9" s="270"/>
      <c r="AA9" s="43"/>
      <c r="AB9" s="270" t="s">
        <v>93</v>
      </c>
      <c r="AC9" s="270"/>
      <c r="AD9" s="270"/>
      <c r="AE9" s="270"/>
      <c r="AF9" s="2"/>
    </row>
    <row r="10" spans="1:119">
      <c r="A10" s="26">
        <v>3</v>
      </c>
      <c r="B10" s="21">
        <v>3.1</v>
      </c>
      <c r="C10" s="21" t="s">
        <v>2</v>
      </c>
      <c r="D10" s="21">
        <v>18.8</v>
      </c>
      <c r="E10" s="21" t="s">
        <v>2</v>
      </c>
      <c r="F10" s="43"/>
      <c r="G10" s="164"/>
      <c r="H10" s="21">
        <v>0</v>
      </c>
      <c r="I10" s="21"/>
      <c r="J10" s="43"/>
      <c r="K10" s="26">
        <v>3</v>
      </c>
      <c r="L10" s="24">
        <v>1016.7</v>
      </c>
      <c r="M10" s="24">
        <v>1021.5</v>
      </c>
      <c r="N10" s="43"/>
      <c r="O10" s="26">
        <v>3</v>
      </c>
      <c r="P10" s="27">
        <v>26</v>
      </c>
      <c r="Q10" s="27">
        <v>77</v>
      </c>
      <c r="R10" s="43"/>
      <c r="S10" s="26">
        <v>3</v>
      </c>
      <c r="T10" s="35" t="s">
        <v>64</v>
      </c>
      <c r="U10" s="96">
        <v>14.5</v>
      </c>
      <c r="V10" s="96">
        <v>1.9</v>
      </c>
      <c r="W10" s="43"/>
      <c r="X10" s="270"/>
      <c r="Y10" s="270"/>
      <c r="Z10" s="270"/>
      <c r="AA10" s="43"/>
      <c r="AB10" s="270" t="s">
        <v>93</v>
      </c>
      <c r="AC10" s="270"/>
      <c r="AD10" s="270"/>
      <c r="AE10" s="270"/>
      <c r="AF10" s="2"/>
    </row>
    <row r="11" spans="1:119">
      <c r="A11" s="26">
        <v>4</v>
      </c>
      <c r="B11" s="21">
        <v>4.8</v>
      </c>
      <c r="C11" s="21" t="s">
        <v>2</v>
      </c>
      <c r="D11" s="21">
        <v>16.100000000000001</v>
      </c>
      <c r="E11" s="21" t="s">
        <v>2</v>
      </c>
      <c r="F11" s="43"/>
      <c r="G11" s="164"/>
      <c r="H11" s="21">
        <v>0</v>
      </c>
      <c r="I11" s="134"/>
      <c r="J11" s="43"/>
      <c r="K11" s="26">
        <v>4</v>
      </c>
      <c r="L11" s="24">
        <v>1008</v>
      </c>
      <c r="M11" s="24">
        <v>1017.6</v>
      </c>
      <c r="N11" s="43"/>
      <c r="O11" s="26">
        <v>4</v>
      </c>
      <c r="P11" s="27">
        <v>32</v>
      </c>
      <c r="Q11" s="27">
        <v>85</v>
      </c>
      <c r="R11" s="43"/>
      <c r="S11" s="26">
        <v>4</v>
      </c>
      <c r="T11" s="35" t="s">
        <v>54</v>
      </c>
      <c r="U11" s="96">
        <v>38.6</v>
      </c>
      <c r="V11" s="96">
        <v>4.5</v>
      </c>
      <c r="W11" s="43"/>
      <c r="X11" s="270"/>
      <c r="Y11" s="270"/>
      <c r="Z11" s="270"/>
      <c r="AA11" s="43"/>
      <c r="AB11" s="270" t="s">
        <v>66</v>
      </c>
      <c r="AC11" s="270"/>
      <c r="AD11" s="270"/>
      <c r="AE11" s="270"/>
      <c r="AF11" s="32"/>
    </row>
    <row r="12" spans="1:119">
      <c r="A12" s="26">
        <v>5</v>
      </c>
      <c r="B12" s="21">
        <v>3.6</v>
      </c>
      <c r="C12" s="21" t="s">
        <v>2</v>
      </c>
      <c r="D12" s="21">
        <v>18.3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1011.3</v>
      </c>
      <c r="M12" s="96">
        <v>1016.9</v>
      </c>
      <c r="N12" s="43"/>
      <c r="O12" s="26">
        <v>5</v>
      </c>
      <c r="P12" s="27">
        <v>24</v>
      </c>
      <c r="Q12" s="27">
        <v>83</v>
      </c>
      <c r="R12" s="43"/>
      <c r="S12" s="26">
        <v>5</v>
      </c>
      <c r="T12" s="35" t="s">
        <v>95</v>
      </c>
      <c r="U12" s="96">
        <v>19.3</v>
      </c>
      <c r="V12" s="96">
        <v>2.6</v>
      </c>
      <c r="W12" s="43"/>
      <c r="X12" s="270"/>
      <c r="Y12" s="270"/>
      <c r="Z12" s="270"/>
      <c r="AA12" s="43"/>
      <c r="AB12" s="270" t="s">
        <v>93</v>
      </c>
      <c r="AC12" s="270"/>
      <c r="AD12" s="270"/>
      <c r="AE12" s="270"/>
      <c r="AF12" s="33"/>
    </row>
    <row r="13" spans="1:119">
      <c r="A13" s="26">
        <v>6</v>
      </c>
      <c r="B13" s="21">
        <v>4.4000000000000004</v>
      </c>
      <c r="C13" s="21" t="s">
        <v>2</v>
      </c>
      <c r="D13" s="21">
        <v>13.7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1015.7</v>
      </c>
      <c r="M13" s="24">
        <v>1019.2</v>
      </c>
      <c r="N13" s="43"/>
      <c r="O13" s="26">
        <v>6</v>
      </c>
      <c r="P13" s="27">
        <v>54</v>
      </c>
      <c r="Q13" s="35">
        <v>89</v>
      </c>
      <c r="R13" s="43"/>
      <c r="S13" s="26">
        <v>6</v>
      </c>
      <c r="T13" s="35" t="s">
        <v>62</v>
      </c>
      <c r="U13" s="96">
        <v>25.7</v>
      </c>
      <c r="V13" s="96">
        <v>5.8</v>
      </c>
      <c r="W13" s="43"/>
      <c r="X13" s="270"/>
      <c r="Y13" s="270"/>
      <c r="Z13" s="270"/>
      <c r="AA13" s="43"/>
      <c r="AB13" s="270" t="s">
        <v>135</v>
      </c>
      <c r="AC13" s="270"/>
      <c r="AD13" s="270"/>
      <c r="AE13" s="270"/>
      <c r="AF13" s="2"/>
    </row>
    <row r="14" spans="1:119">
      <c r="A14" s="26">
        <v>7</v>
      </c>
      <c r="B14" s="21">
        <v>8</v>
      </c>
      <c r="C14" s="21" t="s">
        <v>2</v>
      </c>
      <c r="D14" s="21">
        <v>15</v>
      </c>
      <c r="E14" s="21" t="s">
        <v>2</v>
      </c>
      <c r="F14" s="43"/>
      <c r="G14" s="221" t="s">
        <v>136</v>
      </c>
      <c r="H14" s="134">
        <v>7.3659999999999997</v>
      </c>
      <c r="I14" s="134">
        <v>11.2</v>
      </c>
      <c r="J14" s="43"/>
      <c r="K14" s="26">
        <v>7</v>
      </c>
      <c r="L14" s="24">
        <v>1009.5</v>
      </c>
      <c r="M14" s="24">
        <v>1015.7</v>
      </c>
      <c r="N14" s="43"/>
      <c r="O14" s="26">
        <v>7</v>
      </c>
      <c r="P14" s="94">
        <v>63</v>
      </c>
      <c r="Q14" s="27">
        <v>93</v>
      </c>
      <c r="R14" s="43"/>
      <c r="S14" s="26">
        <v>7</v>
      </c>
      <c r="T14" s="35" t="s">
        <v>62</v>
      </c>
      <c r="U14" s="96">
        <v>22.5</v>
      </c>
      <c r="V14" s="96">
        <v>5.0999999999999996</v>
      </c>
      <c r="W14" s="43"/>
      <c r="X14" s="270"/>
      <c r="Y14" s="270"/>
      <c r="Z14" s="270"/>
      <c r="AA14" s="43"/>
      <c r="AB14" s="270" t="s">
        <v>138</v>
      </c>
      <c r="AC14" s="270"/>
      <c r="AD14" s="270"/>
      <c r="AE14" s="270"/>
      <c r="AF14" s="2"/>
    </row>
    <row r="15" spans="1:119">
      <c r="A15" s="26">
        <v>8</v>
      </c>
      <c r="B15" s="21">
        <v>2.9</v>
      </c>
      <c r="C15" s="21" t="s">
        <v>2</v>
      </c>
      <c r="D15" s="21">
        <v>18.2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1014.2</v>
      </c>
      <c r="M15" s="24">
        <v>1022.1</v>
      </c>
      <c r="N15" s="43"/>
      <c r="O15" s="26">
        <v>8</v>
      </c>
      <c r="P15" s="94">
        <v>34</v>
      </c>
      <c r="Q15" s="135">
        <v>95</v>
      </c>
      <c r="R15" s="43"/>
      <c r="S15" s="26">
        <v>8</v>
      </c>
      <c r="T15" s="35" t="s">
        <v>64</v>
      </c>
      <c r="U15" s="96">
        <v>14.5</v>
      </c>
      <c r="V15" s="96">
        <v>2.1</v>
      </c>
      <c r="W15" s="43"/>
      <c r="X15" s="270"/>
      <c r="Y15" s="270"/>
      <c r="Z15" s="270"/>
      <c r="AA15" s="43"/>
      <c r="AB15" s="270" t="s">
        <v>92</v>
      </c>
      <c r="AC15" s="270"/>
      <c r="AD15" s="270"/>
      <c r="AE15" s="270"/>
      <c r="AF15" s="2"/>
    </row>
    <row r="16" spans="1:119">
      <c r="A16" s="26">
        <v>9</v>
      </c>
      <c r="B16" s="21">
        <v>4.7</v>
      </c>
      <c r="C16" s="21" t="s">
        <v>2</v>
      </c>
      <c r="D16" s="21">
        <v>18.3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1020.7</v>
      </c>
      <c r="M16" s="96">
        <v>1024.9000000000001</v>
      </c>
      <c r="N16" s="43"/>
      <c r="O16" s="26">
        <v>9</v>
      </c>
      <c r="P16" s="27">
        <v>52</v>
      </c>
      <c r="Q16" s="27">
        <v>89</v>
      </c>
      <c r="R16" s="43"/>
      <c r="S16" s="26">
        <v>9</v>
      </c>
      <c r="T16" s="35" t="s">
        <v>54</v>
      </c>
      <c r="U16" s="96">
        <v>14.5</v>
      </c>
      <c r="V16" s="96">
        <v>2.4</v>
      </c>
      <c r="W16" s="43"/>
      <c r="X16" s="270"/>
      <c r="Y16" s="270"/>
      <c r="Z16" s="270"/>
      <c r="AA16" s="43"/>
      <c r="AB16" s="270" t="s">
        <v>92</v>
      </c>
      <c r="AC16" s="270"/>
      <c r="AD16" s="270"/>
      <c r="AE16" s="270"/>
      <c r="AF16" s="2"/>
    </row>
    <row r="17" spans="1:33">
      <c r="A17" s="26">
        <v>10</v>
      </c>
      <c r="B17" s="21">
        <v>5.4</v>
      </c>
      <c r="C17" s="21" t="s">
        <v>2</v>
      </c>
      <c r="D17" s="21">
        <v>19.7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1014</v>
      </c>
      <c r="M17" s="24">
        <v>1023.1</v>
      </c>
      <c r="N17" s="43"/>
      <c r="O17" s="26">
        <v>10</v>
      </c>
      <c r="P17" s="27">
        <v>20</v>
      </c>
      <c r="Q17" s="27">
        <v>90</v>
      </c>
      <c r="R17" s="43"/>
      <c r="S17" s="26">
        <v>10</v>
      </c>
      <c r="T17" s="35" t="s">
        <v>54</v>
      </c>
      <c r="U17" s="34">
        <v>41.8</v>
      </c>
      <c r="V17" s="34">
        <v>4.8</v>
      </c>
      <c r="W17" s="43"/>
      <c r="X17" s="270" t="s">
        <v>137</v>
      </c>
      <c r="Y17" s="270"/>
      <c r="Z17" s="270"/>
      <c r="AA17" s="43"/>
      <c r="AB17" s="270" t="s">
        <v>93</v>
      </c>
      <c r="AC17" s="270"/>
      <c r="AD17" s="270"/>
      <c r="AE17" s="270"/>
      <c r="AF17" s="2"/>
    </row>
    <row r="18" spans="1:33">
      <c r="A18" s="26">
        <v>11</v>
      </c>
      <c r="B18" s="21">
        <v>8.3000000000000007</v>
      </c>
      <c r="C18" s="21" t="s">
        <v>2</v>
      </c>
      <c r="D18" s="21">
        <v>17.3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1015.4</v>
      </c>
      <c r="M18" s="24">
        <v>1027.5</v>
      </c>
      <c r="N18" s="43"/>
      <c r="O18" s="26">
        <v>11</v>
      </c>
      <c r="P18" s="27">
        <v>15</v>
      </c>
      <c r="Q18" s="27">
        <v>41</v>
      </c>
      <c r="R18" s="43"/>
      <c r="S18" s="26">
        <v>11</v>
      </c>
      <c r="T18" s="35" t="s">
        <v>97</v>
      </c>
      <c r="U18" s="136">
        <v>51.5</v>
      </c>
      <c r="V18" s="136">
        <v>12.7</v>
      </c>
      <c r="W18" s="43"/>
      <c r="X18" s="270" t="s">
        <v>98</v>
      </c>
      <c r="Y18" s="270"/>
      <c r="Z18" s="270"/>
      <c r="AA18" s="43"/>
      <c r="AB18" s="270" t="s">
        <v>93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1.8</v>
      </c>
      <c r="C19" s="21" t="s">
        <v>2</v>
      </c>
      <c r="D19" s="21">
        <v>14.6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1019.8</v>
      </c>
      <c r="M19" s="24">
        <v>1028.5</v>
      </c>
      <c r="N19" s="43"/>
      <c r="O19" s="26">
        <v>12</v>
      </c>
      <c r="P19" s="27">
        <v>17</v>
      </c>
      <c r="Q19" s="27">
        <v>57</v>
      </c>
      <c r="R19" s="43"/>
      <c r="S19" s="26">
        <v>12</v>
      </c>
      <c r="T19" s="35" t="s">
        <v>102</v>
      </c>
      <c r="U19" s="96">
        <v>16.100000000000001</v>
      </c>
      <c r="V19" s="96">
        <v>2.9</v>
      </c>
      <c r="W19" s="43"/>
      <c r="X19" s="270"/>
      <c r="Y19" s="270"/>
      <c r="Z19" s="270"/>
      <c r="AA19" s="43"/>
      <c r="AB19" s="270" t="s">
        <v>93</v>
      </c>
      <c r="AC19" s="270"/>
      <c r="AD19" s="270"/>
      <c r="AE19" s="270"/>
      <c r="AF19" s="2"/>
    </row>
    <row r="20" spans="1:33">
      <c r="A20" s="26">
        <v>13</v>
      </c>
      <c r="B20" s="141">
        <v>1.1000000000000001</v>
      </c>
      <c r="C20" s="21" t="s">
        <v>2</v>
      </c>
      <c r="D20" s="21">
        <v>15.9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1011.9</v>
      </c>
      <c r="M20" s="24">
        <v>1019.8</v>
      </c>
      <c r="N20" s="43"/>
      <c r="O20" s="26">
        <v>13</v>
      </c>
      <c r="P20" s="27">
        <v>16</v>
      </c>
      <c r="Q20" s="27">
        <v>77</v>
      </c>
      <c r="R20" s="37"/>
      <c r="S20" s="26">
        <v>13</v>
      </c>
      <c r="T20" s="35" t="s">
        <v>97</v>
      </c>
      <c r="U20" s="96">
        <v>40.200000000000003</v>
      </c>
      <c r="V20" s="96">
        <v>6.6</v>
      </c>
      <c r="W20" s="43"/>
      <c r="X20" s="270" t="s">
        <v>98</v>
      </c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">
        <v>2.2000000000000002</v>
      </c>
      <c r="C21" s="21" t="s">
        <v>2</v>
      </c>
      <c r="D21" s="21">
        <v>18.7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1009.7</v>
      </c>
      <c r="M21" s="24">
        <v>1017.6</v>
      </c>
      <c r="N21" s="43"/>
      <c r="O21" s="26">
        <v>14</v>
      </c>
      <c r="P21" s="27">
        <v>18</v>
      </c>
      <c r="Q21" s="27">
        <v>61</v>
      </c>
      <c r="R21" s="43"/>
      <c r="S21" s="26">
        <v>14</v>
      </c>
      <c r="T21" s="35" t="s">
        <v>97</v>
      </c>
      <c r="U21" s="96">
        <v>49.9</v>
      </c>
      <c r="V21" s="96">
        <v>6</v>
      </c>
      <c r="W21" s="43"/>
      <c r="X21" s="270" t="s">
        <v>98</v>
      </c>
      <c r="Y21" s="270"/>
      <c r="Z21" s="270"/>
      <c r="AA21" s="43"/>
      <c r="AB21" s="270" t="s">
        <v>93</v>
      </c>
      <c r="AC21" s="270"/>
      <c r="AD21" s="270"/>
      <c r="AE21" s="270"/>
      <c r="AF21" s="2"/>
    </row>
    <row r="22" spans="1:33">
      <c r="A22" s="26">
        <v>15</v>
      </c>
      <c r="B22" s="21">
        <v>6.7</v>
      </c>
      <c r="C22" s="21" t="s">
        <v>2</v>
      </c>
      <c r="D22" s="21">
        <v>21.4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1009.9</v>
      </c>
      <c r="M22" s="24">
        <v>1014.4</v>
      </c>
      <c r="N22" s="43"/>
      <c r="O22" s="26">
        <v>15</v>
      </c>
      <c r="P22" s="27">
        <v>28</v>
      </c>
      <c r="Q22" s="27">
        <v>71</v>
      </c>
      <c r="R22" s="43"/>
      <c r="S22" s="26">
        <v>15</v>
      </c>
      <c r="T22" s="35" t="s">
        <v>97</v>
      </c>
      <c r="U22" s="96">
        <v>46.7</v>
      </c>
      <c r="V22" s="96">
        <v>7.6</v>
      </c>
      <c r="W22" s="43"/>
      <c r="X22" s="270" t="s">
        <v>98</v>
      </c>
      <c r="Y22" s="270"/>
      <c r="Z22" s="270"/>
      <c r="AA22" s="43"/>
      <c r="AB22" s="270" t="s">
        <v>92</v>
      </c>
      <c r="AC22" s="270"/>
      <c r="AD22" s="270"/>
      <c r="AE22" s="270"/>
      <c r="AF22" s="2"/>
    </row>
    <row r="23" spans="1:33">
      <c r="A23" s="26">
        <v>16</v>
      </c>
      <c r="B23" s="142">
        <v>9.4</v>
      </c>
      <c r="C23" s="21" t="s">
        <v>2</v>
      </c>
      <c r="D23" s="134">
        <v>24.3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1012.8</v>
      </c>
      <c r="M23" s="24">
        <v>1016.3</v>
      </c>
      <c r="N23" s="43"/>
      <c r="O23" s="26">
        <v>16</v>
      </c>
      <c r="P23" s="27">
        <v>27</v>
      </c>
      <c r="Q23" s="27">
        <v>79</v>
      </c>
      <c r="R23" s="43"/>
      <c r="S23" s="26">
        <v>16</v>
      </c>
      <c r="T23" s="35" t="s">
        <v>64</v>
      </c>
      <c r="U23" s="34">
        <v>32.200000000000003</v>
      </c>
      <c r="V23" s="34">
        <v>3.5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6.8</v>
      </c>
      <c r="C24" s="21" t="s">
        <v>2</v>
      </c>
      <c r="D24" s="143">
        <v>12.9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1011.3</v>
      </c>
      <c r="M24" s="24">
        <v>1017.1</v>
      </c>
      <c r="N24" s="43"/>
      <c r="O24" s="26">
        <v>17</v>
      </c>
      <c r="P24" s="27">
        <v>74</v>
      </c>
      <c r="Q24" s="27">
        <v>89</v>
      </c>
      <c r="R24" s="43"/>
      <c r="S24" s="26">
        <v>17</v>
      </c>
      <c r="T24" s="35" t="s">
        <v>62</v>
      </c>
      <c r="U24" s="96">
        <v>19.3</v>
      </c>
      <c r="V24" s="96">
        <v>4.2</v>
      </c>
      <c r="W24" s="43"/>
      <c r="X24" s="270"/>
      <c r="Y24" s="270"/>
      <c r="Z24" s="270"/>
      <c r="AA24" s="43"/>
      <c r="AB24" s="270" t="s">
        <v>104</v>
      </c>
      <c r="AC24" s="270"/>
      <c r="AD24" s="270"/>
      <c r="AE24" s="270"/>
      <c r="AF24" s="2"/>
    </row>
    <row r="25" spans="1:33">
      <c r="A25" s="26">
        <v>18</v>
      </c>
      <c r="B25" s="21">
        <v>8.6</v>
      </c>
      <c r="C25" s="21" t="s">
        <v>2</v>
      </c>
      <c r="D25" s="21">
        <v>18.2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1011.7</v>
      </c>
      <c r="M25" s="24">
        <v>1022</v>
      </c>
      <c r="N25" s="43"/>
      <c r="O25" s="26">
        <v>18</v>
      </c>
      <c r="P25" s="137">
        <v>11</v>
      </c>
      <c r="Q25" s="27">
        <v>89</v>
      </c>
      <c r="R25" s="43"/>
      <c r="S25" s="26">
        <v>18</v>
      </c>
      <c r="T25" s="35" t="s">
        <v>97</v>
      </c>
      <c r="U25" s="96">
        <v>33.799999999999997</v>
      </c>
      <c r="V25" s="96">
        <v>6</v>
      </c>
      <c r="W25" s="43"/>
      <c r="X25" s="270" t="s">
        <v>98</v>
      </c>
      <c r="Y25" s="270"/>
      <c r="Z25" s="270"/>
      <c r="AA25" s="43"/>
      <c r="AB25" s="270" t="s">
        <v>93</v>
      </c>
      <c r="AC25" s="270"/>
      <c r="AD25" s="270"/>
      <c r="AE25" s="270"/>
      <c r="AF25" s="38"/>
    </row>
    <row r="26" spans="1:33">
      <c r="A26" s="26">
        <v>19</v>
      </c>
      <c r="B26" s="21">
        <v>3.9</v>
      </c>
      <c r="C26" s="21" t="s">
        <v>2</v>
      </c>
      <c r="D26" s="21">
        <v>14.9</v>
      </c>
      <c r="E26" s="21" t="s">
        <v>63</v>
      </c>
      <c r="F26" s="43"/>
      <c r="G26" s="23"/>
      <c r="H26" s="21">
        <v>0</v>
      </c>
      <c r="I26" s="134"/>
      <c r="J26" s="43"/>
      <c r="K26" s="26">
        <v>19</v>
      </c>
      <c r="L26" s="96">
        <v>1022</v>
      </c>
      <c r="M26" s="24">
        <v>1029.4000000000001</v>
      </c>
      <c r="N26" s="43"/>
      <c r="O26" s="26">
        <v>19</v>
      </c>
      <c r="P26" s="27">
        <v>20</v>
      </c>
      <c r="Q26" s="27">
        <v>78</v>
      </c>
      <c r="R26" s="43"/>
      <c r="S26" s="26">
        <v>19</v>
      </c>
      <c r="T26" s="35" t="s">
        <v>62</v>
      </c>
      <c r="U26" s="96">
        <v>22.5</v>
      </c>
      <c r="V26" s="96">
        <v>4.5</v>
      </c>
      <c r="W26" s="43"/>
      <c r="X26" s="270"/>
      <c r="Y26" s="270"/>
      <c r="Z26" s="270"/>
      <c r="AA26" s="43"/>
      <c r="AB26" s="270" t="s">
        <v>93</v>
      </c>
      <c r="AC26" s="270"/>
      <c r="AD26" s="270"/>
      <c r="AE26" s="270"/>
      <c r="AF26" s="38"/>
    </row>
    <row r="27" spans="1:33">
      <c r="A27" s="26">
        <v>20</v>
      </c>
      <c r="B27" s="21">
        <v>5.5</v>
      </c>
      <c r="C27" s="21" t="s">
        <v>2</v>
      </c>
      <c r="D27" s="21">
        <v>14.5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1029.4000000000001</v>
      </c>
      <c r="M27" s="24">
        <v>1033.8</v>
      </c>
      <c r="N27" s="43"/>
      <c r="O27" s="26">
        <v>20</v>
      </c>
      <c r="P27" s="27">
        <v>34</v>
      </c>
      <c r="Q27" s="94">
        <v>70</v>
      </c>
      <c r="R27" s="43"/>
      <c r="S27" s="26">
        <v>20</v>
      </c>
      <c r="T27" s="35" t="s">
        <v>64</v>
      </c>
      <c r="U27" s="96">
        <v>19.3</v>
      </c>
      <c r="V27" s="96">
        <v>4</v>
      </c>
      <c r="W27" s="43"/>
      <c r="X27" s="270"/>
      <c r="Y27" s="270"/>
      <c r="Z27" s="270"/>
      <c r="AA27" s="43"/>
      <c r="AB27" s="270" t="s">
        <v>66</v>
      </c>
      <c r="AC27" s="270"/>
      <c r="AD27" s="270"/>
      <c r="AE27" s="270"/>
      <c r="AF27" s="38"/>
    </row>
    <row r="28" spans="1:33">
      <c r="A28" s="26">
        <v>21</v>
      </c>
      <c r="B28" s="21">
        <v>4.3</v>
      </c>
      <c r="C28" s="21" t="s">
        <v>2</v>
      </c>
      <c r="D28" s="21">
        <v>16.5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1031.5999999999999</v>
      </c>
      <c r="M28" s="138">
        <v>1036.7</v>
      </c>
      <c r="N28" s="43"/>
      <c r="O28" s="26">
        <v>21</v>
      </c>
      <c r="P28" s="27">
        <v>31</v>
      </c>
      <c r="Q28" s="27">
        <v>68</v>
      </c>
      <c r="R28" s="43"/>
      <c r="S28" s="26">
        <v>21</v>
      </c>
      <c r="T28" s="35" t="s">
        <v>65</v>
      </c>
      <c r="U28" s="96">
        <v>17.7</v>
      </c>
      <c r="V28" s="96">
        <v>3.2</v>
      </c>
      <c r="W28" s="43"/>
      <c r="X28" s="270"/>
      <c r="Y28" s="270"/>
      <c r="Z28" s="270"/>
      <c r="AA28" s="43"/>
      <c r="AB28" s="270" t="s">
        <v>92</v>
      </c>
      <c r="AC28" s="270"/>
      <c r="AD28" s="270"/>
      <c r="AE28" s="270"/>
      <c r="AF28" s="2"/>
    </row>
    <row r="29" spans="1:33">
      <c r="A29" s="26">
        <v>22</v>
      </c>
      <c r="B29" s="21">
        <v>2.1</v>
      </c>
      <c r="C29" s="21" t="s">
        <v>2</v>
      </c>
      <c r="D29" s="21">
        <v>20.8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1028.4000000000001</v>
      </c>
      <c r="M29" s="24">
        <v>1033.7</v>
      </c>
      <c r="N29" s="43"/>
      <c r="O29" s="26">
        <v>22</v>
      </c>
      <c r="P29" s="108">
        <v>20</v>
      </c>
      <c r="Q29" s="27">
        <v>82</v>
      </c>
      <c r="R29" s="43"/>
      <c r="S29" s="26">
        <v>22</v>
      </c>
      <c r="T29" s="35" t="s">
        <v>54</v>
      </c>
      <c r="U29" s="96">
        <v>14.5</v>
      </c>
      <c r="V29" s="96">
        <v>2.2999999999999998</v>
      </c>
      <c r="W29" s="43"/>
      <c r="X29" s="270"/>
      <c r="Y29" s="270"/>
      <c r="Z29" s="270"/>
      <c r="AA29" s="43"/>
      <c r="AB29" s="270" t="s">
        <v>92</v>
      </c>
      <c r="AC29" s="270"/>
      <c r="AD29" s="270"/>
      <c r="AE29" s="270"/>
      <c r="AF29" s="38"/>
    </row>
    <row r="30" spans="1:33">
      <c r="A30" s="26">
        <v>23</v>
      </c>
      <c r="B30" s="21">
        <v>3.6</v>
      </c>
      <c r="C30" s="21" t="s">
        <v>2</v>
      </c>
      <c r="D30" s="21">
        <v>22.5</v>
      </c>
      <c r="E30" s="21" t="s">
        <v>2</v>
      </c>
      <c r="F30" s="43"/>
      <c r="G30" s="165"/>
      <c r="H30" s="21">
        <v>0</v>
      </c>
      <c r="I30" s="21"/>
      <c r="J30" s="43"/>
      <c r="K30" s="26">
        <v>23</v>
      </c>
      <c r="L30" s="107">
        <v>1024.3</v>
      </c>
      <c r="M30" s="24">
        <v>1029.0999999999999</v>
      </c>
      <c r="N30" s="43"/>
      <c r="O30" s="26">
        <v>23</v>
      </c>
      <c r="P30" s="27">
        <v>21</v>
      </c>
      <c r="Q30" s="35">
        <v>80</v>
      </c>
      <c r="R30" s="43"/>
      <c r="S30" s="26">
        <v>23</v>
      </c>
      <c r="T30" s="35" t="s">
        <v>120</v>
      </c>
      <c r="U30" s="96">
        <v>14.5</v>
      </c>
      <c r="V30" s="96">
        <v>1.9</v>
      </c>
      <c r="W30" s="43"/>
      <c r="X30" s="270"/>
      <c r="Y30" s="270"/>
      <c r="Z30" s="270"/>
      <c r="AA30" s="43"/>
      <c r="AB30" s="270" t="s">
        <v>92</v>
      </c>
      <c r="AC30" s="270"/>
      <c r="AD30" s="270"/>
      <c r="AE30" s="270"/>
      <c r="AF30" s="2"/>
    </row>
    <row r="31" spans="1:33">
      <c r="A31" s="26">
        <v>24</v>
      </c>
      <c r="B31" s="21">
        <v>5.3</v>
      </c>
      <c r="C31" s="21" t="s">
        <v>2</v>
      </c>
      <c r="D31" s="21">
        <v>24.1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1017.2</v>
      </c>
      <c r="M31" s="24">
        <v>1026.0999999999999</v>
      </c>
      <c r="N31" s="43"/>
      <c r="O31" s="26">
        <v>24</v>
      </c>
      <c r="P31" s="27">
        <v>24</v>
      </c>
      <c r="Q31" s="27">
        <v>84</v>
      </c>
      <c r="R31" s="43"/>
      <c r="S31" s="26">
        <v>24</v>
      </c>
      <c r="T31" s="35" t="s">
        <v>64</v>
      </c>
      <c r="U31" s="96">
        <v>14.5</v>
      </c>
      <c r="V31" s="96">
        <v>1.8</v>
      </c>
      <c r="W31" s="43"/>
      <c r="X31" s="270"/>
      <c r="Y31" s="270"/>
      <c r="Z31" s="270"/>
      <c r="AA31" s="43"/>
      <c r="AB31" s="270" t="s">
        <v>92</v>
      </c>
      <c r="AC31" s="270"/>
      <c r="AD31" s="270"/>
      <c r="AE31" s="270"/>
      <c r="AF31" s="2"/>
    </row>
    <row r="32" spans="1:33">
      <c r="A32" s="26">
        <v>25</v>
      </c>
      <c r="B32" s="21">
        <v>7.9</v>
      </c>
      <c r="C32" s="21" t="s">
        <v>2</v>
      </c>
      <c r="D32" s="21">
        <v>22.8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22">
        <v>1007.9</v>
      </c>
      <c r="M32" s="24">
        <v>1017.4</v>
      </c>
      <c r="N32" s="43"/>
      <c r="O32" s="26">
        <v>25</v>
      </c>
      <c r="P32" s="27">
        <v>17</v>
      </c>
      <c r="Q32" s="27">
        <v>71</v>
      </c>
      <c r="R32" s="43"/>
      <c r="S32" s="26">
        <v>25</v>
      </c>
      <c r="T32" s="35" t="s">
        <v>64</v>
      </c>
      <c r="U32" s="96">
        <v>49.9</v>
      </c>
      <c r="V32" s="96">
        <v>4.7</v>
      </c>
      <c r="W32" s="43"/>
      <c r="X32" s="270"/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6.6</v>
      </c>
      <c r="C33" s="21" t="s">
        <v>2</v>
      </c>
      <c r="D33" s="21">
        <v>16.600000000000001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1017.3</v>
      </c>
      <c r="M33" s="24">
        <v>1025.8</v>
      </c>
      <c r="N33" s="43"/>
      <c r="O33" s="26">
        <v>26</v>
      </c>
      <c r="P33" s="27">
        <v>13</v>
      </c>
      <c r="Q33" s="27">
        <v>73</v>
      </c>
      <c r="R33" s="43"/>
      <c r="S33" s="26">
        <v>26</v>
      </c>
      <c r="T33" s="35" t="s">
        <v>62</v>
      </c>
      <c r="U33" s="96">
        <v>30.6</v>
      </c>
      <c r="V33" s="96">
        <v>5</v>
      </c>
      <c r="W33" s="43"/>
      <c r="X33" s="270"/>
      <c r="Y33" s="270"/>
      <c r="Z33" s="270"/>
      <c r="AA33" s="43"/>
      <c r="AB33" s="270" t="s">
        <v>139</v>
      </c>
      <c r="AC33" s="270"/>
      <c r="AD33" s="270"/>
      <c r="AE33" s="270"/>
      <c r="AF33" s="2"/>
    </row>
    <row r="34" spans="1:32">
      <c r="A34" s="26">
        <v>27</v>
      </c>
      <c r="B34" s="21">
        <v>2.6</v>
      </c>
      <c r="C34" s="21" t="s">
        <v>2</v>
      </c>
      <c r="D34" s="21">
        <v>16.7</v>
      </c>
      <c r="E34" s="21" t="s">
        <v>2</v>
      </c>
      <c r="F34" s="43"/>
      <c r="G34" s="166"/>
      <c r="H34" s="21">
        <v>0</v>
      </c>
      <c r="I34" s="21"/>
      <c r="J34" s="43"/>
      <c r="K34" s="26">
        <v>27</v>
      </c>
      <c r="L34" s="24">
        <v>1025.5999999999999</v>
      </c>
      <c r="M34" s="24">
        <v>1029.8</v>
      </c>
      <c r="N34" s="43"/>
      <c r="O34" s="26">
        <v>27</v>
      </c>
      <c r="P34" s="27">
        <v>28</v>
      </c>
      <c r="Q34" s="27">
        <v>73</v>
      </c>
      <c r="R34" s="43"/>
      <c r="S34" s="26">
        <v>27</v>
      </c>
      <c r="T34" s="35" t="s">
        <v>64</v>
      </c>
      <c r="U34" s="96">
        <v>19.3</v>
      </c>
      <c r="V34" s="96">
        <v>3.9</v>
      </c>
      <c r="W34" s="43"/>
      <c r="X34" s="270"/>
      <c r="Y34" s="270"/>
      <c r="Z34" s="270"/>
      <c r="AA34" s="43"/>
      <c r="AB34" s="270" t="s">
        <v>92</v>
      </c>
      <c r="AC34" s="270"/>
      <c r="AD34" s="270"/>
      <c r="AE34" s="270"/>
      <c r="AF34" s="2"/>
    </row>
    <row r="35" spans="1:32">
      <c r="A35" s="26">
        <v>28</v>
      </c>
      <c r="B35" s="21">
        <v>3.1</v>
      </c>
      <c r="C35" s="21" t="s">
        <v>2</v>
      </c>
      <c r="D35" s="21">
        <v>16.8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1029</v>
      </c>
      <c r="M35" s="24">
        <v>1032.4000000000001</v>
      </c>
      <c r="N35" s="43"/>
      <c r="O35" s="26">
        <v>28</v>
      </c>
      <c r="P35" s="27">
        <v>35</v>
      </c>
      <c r="Q35" s="27">
        <v>77</v>
      </c>
      <c r="R35" s="43"/>
      <c r="S35" s="26">
        <v>28</v>
      </c>
      <c r="T35" s="35" t="s">
        <v>95</v>
      </c>
      <c r="U35" s="96">
        <v>19.3</v>
      </c>
      <c r="V35" s="96">
        <v>3.2</v>
      </c>
      <c r="W35" s="43"/>
      <c r="X35" s="270"/>
      <c r="Y35" s="270"/>
      <c r="Z35" s="270"/>
      <c r="AA35" s="43"/>
      <c r="AB35" s="270" t="s">
        <v>92</v>
      </c>
      <c r="AC35" s="270"/>
      <c r="AD35" s="270"/>
      <c r="AE35" s="270"/>
      <c r="AF35" s="2"/>
    </row>
    <row r="36" spans="1:32">
      <c r="A36" s="26">
        <v>29</v>
      </c>
      <c r="B36" s="21">
        <v>5.5</v>
      </c>
      <c r="C36" s="21" t="s">
        <v>2</v>
      </c>
      <c r="D36" s="21">
        <v>17.7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1029.4000000000001</v>
      </c>
      <c r="M36" s="24">
        <v>1034.4000000000001</v>
      </c>
      <c r="N36" s="43"/>
      <c r="O36" s="26">
        <v>29</v>
      </c>
      <c r="P36" s="27">
        <v>33</v>
      </c>
      <c r="Q36" s="27">
        <v>74</v>
      </c>
      <c r="R36" s="43"/>
      <c r="S36" s="26">
        <v>29</v>
      </c>
      <c r="T36" s="35" t="s">
        <v>65</v>
      </c>
      <c r="U36" s="96">
        <v>16.100000000000001</v>
      </c>
      <c r="V36" s="96">
        <v>3.4</v>
      </c>
      <c r="W36" s="43"/>
      <c r="X36" s="270"/>
      <c r="Y36" s="270"/>
      <c r="Z36" s="270"/>
      <c r="AA36" s="43"/>
      <c r="AB36" s="270" t="s">
        <v>93</v>
      </c>
      <c r="AC36" s="270"/>
      <c r="AD36" s="270"/>
      <c r="AE36" s="270"/>
      <c r="AF36" s="2"/>
    </row>
    <row r="37" spans="1:32">
      <c r="A37" s="26">
        <v>30</v>
      </c>
      <c r="B37" s="21">
        <v>4.5</v>
      </c>
      <c r="C37" s="21" t="s">
        <v>2</v>
      </c>
      <c r="D37" s="21">
        <v>20.9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1021.6</v>
      </c>
      <c r="M37" s="24">
        <v>1030</v>
      </c>
      <c r="N37" s="43"/>
      <c r="O37" s="26">
        <v>30</v>
      </c>
      <c r="P37" s="27">
        <v>25</v>
      </c>
      <c r="Q37" s="27">
        <v>78</v>
      </c>
      <c r="R37" s="43"/>
      <c r="S37" s="26">
        <v>30</v>
      </c>
      <c r="T37" s="35" t="s">
        <v>64</v>
      </c>
      <c r="U37" s="96">
        <v>12.9</v>
      </c>
      <c r="V37" s="96">
        <v>1.9</v>
      </c>
      <c r="W37" s="43"/>
      <c r="X37" s="270"/>
      <c r="Y37" s="270"/>
      <c r="Z37" s="270"/>
      <c r="AA37" s="43"/>
      <c r="AB37" s="270" t="s">
        <v>92</v>
      </c>
      <c r="AC37" s="270"/>
      <c r="AD37" s="270"/>
      <c r="AE37" s="270"/>
      <c r="AF37" s="2"/>
    </row>
    <row r="38" spans="1:32">
      <c r="A38" s="39">
        <v>31</v>
      </c>
      <c r="B38" s="21">
        <v>5.2</v>
      </c>
      <c r="C38" s="21" t="s">
        <v>2</v>
      </c>
      <c r="D38" s="21">
        <v>22.1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1015.7</v>
      </c>
      <c r="M38" s="24">
        <v>1022.1</v>
      </c>
      <c r="N38" s="43"/>
      <c r="O38" s="39">
        <v>31</v>
      </c>
      <c r="P38" s="27">
        <v>23</v>
      </c>
      <c r="Q38" s="27">
        <v>75</v>
      </c>
      <c r="R38" s="43"/>
      <c r="S38" s="39">
        <v>31</v>
      </c>
      <c r="T38" s="35" t="s">
        <v>64</v>
      </c>
      <c r="U38" s="96">
        <v>14.5</v>
      </c>
      <c r="V38" s="96">
        <v>1.8</v>
      </c>
      <c r="W38" s="43"/>
      <c r="X38" s="270"/>
      <c r="Y38" s="270"/>
      <c r="Z38" s="270"/>
      <c r="AA38" s="43"/>
      <c r="AB38" s="270" t="s">
        <v>92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113" t="s">
        <v>58</v>
      </c>
      <c r="H39" s="116">
        <v>0</v>
      </c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4.8225806451612891</v>
      </c>
      <c r="C40" s="45" t="s">
        <v>2</v>
      </c>
      <c r="D40" s="45">
        <f>AVERAGE(D8:D38)</f>
        <v>18.267741935483873</v>
      </c>
      <c r="E40" s="46" t="s">
        <v>2</v>
      </c>
      <c r="F40" s="2"/>
      <c r="G40" s="47" t="s">
        <v>5</v>
      </c>
      <c r="H40" s="48">
        <f>SUM(H8:H38)</f>
        <v>7.3659999999999997</v>
      </c>
      <c r="I40" s="119" t="s">
        <v>61</v>
      </c>
      <c r="J40" s="2"/>
      <c r="K40" s="44" t="s">
        <v>3</v>
      </c>
      <c r="L40" s="103">
        <f>AVERAGE(L8:L38)</f>
        <v>1017.3612903225807</v>
      </c>
      <c r="M40" s="104">
        <f>AVERAGE(M8:M38)</f>
        <v>1023.8935483870968</v>
      </c>
      <c r="N40" s="2"/>
      <c r="O40" s="44" t="s">
        <v>3</v>
      </c>
      <c r="P40" s="122">
        <f>AVERAGE(P8:P38)</f>
        <v>28.483870967741936</v>
      </c>
      <c r="Q40" s="123">
        <f>AVERAGE(Q8:Q38)</f>
        <v>77.709677419354833</v>
      </c>
      <c r="R40" s="2"/>
      <c r="S40" s="86" t="s">
        <v>11</v>
      </c>
      <c r="T40" s="86" t="s">
        <v>62</v>
      </c>
      <c r="U40" s="97">
        <f>MAXA(U8:U38)</f>
        <v>51.5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11.674193548387096</v>
      </c>
      <c r="C41" s="279"/>
      <c r="D41" s="279"/>
      <c r="E41" s="51" t="s">
        <v>2</v>
      </c>
      <c r="F41" s="2"/>
      <c r="G41" s="113" t="s">
        <v>57</v>
      </c>
      <c r="H41" s="114">
        <v>0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1020.6274193548388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53.096774193548384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1.1000000000000001</v>
      </c>
      <c r="C42" s="56" t="s">
        <v>2</v>
      </c>
      <c r="D42" s="56">
        <f>MAXA(D8:D38)</f>
        <v>24.3</v>
      </c>
      <c r="E42" s="57" t="s">
        <v>2</v>
      </c>
      <c r="F42" s="2"/>
      <c r="G42" s="47" t="s">
        <v>6</v>
      </c>
      <c r="H42" s="48">
        <f>MAXA(H8:H38)</f>
        <v>7.3659999999999997</v>
      </c>
      <c r="I42" s="97">
        <f>MAXA(I8:I38)</f>
        <v>11.2</v>
      </c>
      <c r="J42" s="2"/>
      <c r="K42" s="55" t="s">
        <v>4</v>
      </c>
      <c r="L42" s="105">
        <f>MINA(L8:L38)</f>
        <v>1007.9</v>
      </c>
      <c r="M42" s="105">
        <f>MAXA(M8:M38)</f>
        <v>1036.7</v>
      </c>
      <c r="N42" s="2"/>
      <c r="O42" s="55" t="s">
        <v>4</v>
      </c>
      <c r="P42" s="95">
        <f>MINA(P8:P38)</f>
        <v>11</v>
      </c>
      <c r="Q42" s="95">
        <f>MAXA(Q8:Q38)</f>
        <v>95</v>
      </c>
      <c r="R42" s="58"/>
      <c r="S42" s="297" t="s">
        <v>50</v>
      </c>
      <c r="T42" s="298"/>
      <c r="U42" s="102">
        <f>AVERAGE(U8:U38)</f>
        <v>26.061290322580639</v>
      </c>
      <c r="V42" s="102">
        <f>AVERAGE(V8:V38)</f>
        <v>4.2032258064516137</v>
      </c>
      <c r="W42" s="2"/>
      <c r="X42" s="106">
        <f>SUM(H8:H17)</f>
        <v>7.3659999999999997</v>
      </c>
      <c r="Y42" s="106">
        <f>SUM(H18:H27)</f>
        <v>0</v>
      </c>
      <c r="Z42" s="106">
        <f>SUM(H28:H38)</f>
        <v>0</v>
      </c>
      <c r="AA42" s="2"/>
      <c r="AB42" s="80" t="s">
        <v>43</v>
      </c>
      <c r="AC42" s="106">
        <f>AVERAGE(B8:B17)</f>
        <v>4.45</v>
      </c>
      <c r="AD42" s="106">
        <f>AVERAGE(D8:D17)</f>
        <v>17.61</v>
      </c>
      <c r="AE42" s="106">
        <f>AVERAGE(B49:B58)</f>
        <v>11.029999999999998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Febbraio!H45</f>
        <v>35.814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5.43</v>
      </c>
      <c r="AD43" s="106">
        <f>AVERAGE(D18:D27)</f>
        <v>17.270000000000003</v>
      </c>
      <c r="AE43" s="106">
        <f>AVERAGE(B59:B68)</f>
        <v>11.639999999999999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7.3659999999999997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4.6090909090909102</v>
      </c>
      <c r="AD44" s="106">
        <f>AVERAGE(D28:D38)</f>
        <v>19.772727272727273</v>
      </c>
      <c r="AE44" s="106">
        <f>AVERAGE(B69:B79)</f>
        <v>12.290909090909093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43.18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12.2</v>
      </c>
      <c r="C49" s="69" t="s">
        <v>2</v>
      </c>
      <c r="G49" s="63"/>
      <c r="L49" s="67"/>
    </row>
    <row r="50" spans="1:20">
      <c r="A50" s="26">
        <v>2</v>
      </c>
      <c r="B50" s="70">
        <v>10.6</v>
      </c>
      <c r="C50" s="71" t="s">
        <v>2</v>
      </c>
    </row>
    <row r="51" spans="1:20">
      <c r="A51" s="26">
        <v>3</v>
      </c>
      <c r="B51" s="70">
        <v>10.9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10.4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11.2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9.1</v>
      </c>
      <c r="C54" s="71" t="s">
        <v>2</v>
      </c>
    </row>
    <row r="55" spans="1:20">
      <c r="A55" s="26">
        <v>7</v>
      </c>
      <c r="B55" s="70">
        <v>10.6</v>
      </c>
      <c r="C55" s="71" t="s">
        <v>2</v>
      </c>
    </row>
    <row r="56" spans="1:20">
      <c r="A56" s="26">
        <v>8</v>
      </c>
      <c r="B56" s="70">
        <v>10.5</v>
      </c>
      <c r="C56" s="71" t="s">
        <v>2</v>
      </c>
    </row>
    <row r="57" spans="1:20">
      <c r="A57" s="26">
        <v>9</v>
      </c>
      <c r="B57" s="70">
        <v>11.2</v>
      </c>
      <c r="C57" s="71" t="s">
        <v>2</v>
      </c>
    </row>
    <row r="58" spans="1:20">
      <c r="A58" s="26">
        <v>10</v>
      </c>
      <c r="B58" s="70">
        <v>13.6</v>
      </c>
      <c r="C58" s="71" t="s">
        <v>2</v>
      </c>
    </row>
    <row r="59" spans="1:20">
      <c r="A59" s="26">
        <v>11</v>
      </c>
      <c r="B59" s="70">
        <v>13</v>
      </c>
      <c r="C59" s="71" t="s">
        <v>2</v>
      </c>
    </row>
    <row r="60" spans="1:20">
      <c r="A60" s="26">
        <v>12</v>
      </c>
      <c r="B60" s="70">
        <v>8.6</v>
      </c>
      <c r="C60" s="71" t="s">
        <v>2</v>
      </c>
    </row>
    <row r="61" spans="1:20">
      <c r="A61" s="26">
        <v>13</v>
      </c>
      <c r="B61" s="70">
        <v>9.4</v>
      </c>
      <c r="C61" s="71" t="s">
        <v>2</v>
      </c>
    </row>
    <row r="62" spans="1:20">
      <c r="A62" s="26">
        <v>14</v>
      </c>
      <c r="B62" s="70">
        <v>10.8</v>
      </c>
      <c r="C62" s="71" t="s">
        <v>2</v>
      </c>
    </row>
    <row r="63" spans="1:20">
      <c r="A63" s="26">
        <v>15</v>
      </c>
      <c r="B63" s="70">
        <v>16.3</v>
      </c>
      <c r="C63" s="71" t="s">
        <v>2</v>
      </c>
    </row>
    <row r="64" spans="1:20">
      <c r="A64" s="26">
        <v>16</v>
      </c>
      <c r="B64" s="70">
        <v>15.9</v>
      </c>
      <c r="C64" s="71" t="s">
        <v>2</v>
      </c>
    </row>
    <row r="65" spans="1:3">
      <c r="A65" s="26">
        <v>17</v>
      </c>
      <c r="B65" s="70">
        <v>10.6</v>
      </c>
      <c r="C65" s="71" t="s">
        <v>2</v>
      </c>
    </row>
    <row r="66" spans="1:3">
      <c r="A66" s="26">
        <v>18</v>
      </c>
      <c r="B66" s="70">
        <v>12.7</v>
      </c>
      <c r="C66" s="71" t="s">
        <v>2</v>
      </c>
    </row>
    <row r="67" spans="1:3">
      <c r="A67" s="26">
        <v>19</v>
      </c>
      <c r="B67" s="70">
        <v>9.5</v>
      </c>
      <c r="C67" s="71" t="s">
        <v>2</v>
      </c>
    </row>
    <row r="68" spans="1:3">
      <c r="A68" s="26">
        <v>20</v>
      </c>
      <c r="B68" s="70">
        <v>9.6</v>
      </c>
      <c r="C68" s="71" t="s">
        <v>2</v>
      </c>
    </row>
    <row r="69" spans="1:3">
      <c r="A69" s="26">
        <v>21</v>
      </c>
      <c r="B69" s="70">
        <v>10.3</v>
      </c>
      <c r="C69" s="71" t="s">
        <v>2</v>
      </c>
    </row>
    <row r="70" spans="1:3">
      <c r="A70" s="26">
        <v>22</v>
      </c>
      <c r="B70" s="70">
        <v>11.6</v>
      </c>
      <c r="C70" s="71" t="s">
        <v>2</v>
      </c>
    </row>
    <row r="71" spans="1:3">
      <c r="A71" s="26">
        <v>23</v>
      </c>
      <c r="B71" s="70">
        <v>13.2</v>
      </c>
      <c r="C71" s="71" t="s">
        <v>2</v>
      </c>
    </row>
    <row r="72" spans="1:3">
      <c r="A72" s="26">
        <v>24</v>
      </c>
      <c r="B72" s="70">
        <v>14.7</v>
      </c>
      <c r="C72" s="71" t="s">
        <v>2</v>
      </c>
    </row>
    <row r="73" spans="1:3">
      <c r="A73" s="26">
        <v>25</v>
      </c>
      <c r="B73" s="70">
        <v>14.8</v>
      </c>
      <c r="C73" s="71" t="s">
        <v>2</v>
      </c>
    </row>
    <row r="74" spans="1:3">
      <c r="A74" s="26">
        <v>26</v>
      </c>
      <c r="B74" s="70">
        <v>11.2</v>
      </c>
      <c r="C74" s="71" t="s">
        <v>2</v>
      </c>
    </row>
    <row r="75" spans="1:3">
      <c r="A75" s="26">
        <v>27</v>
      </c>
      <c r="B75" s="70">
        <v>10.3</v>
      </c>
      <c r="C75" s="71" t="s">
        <v>2</v>
      </c>
    </row>
    <row r="76" spans="1:3">
      <c r="A76" s="26">
        <v>28</v>
      </c>
      <c r="B76" s="70">
        <v>10.7</v>
      </c>
      <c r="C76" s="71" t="s">
        <v>2</v>
      </c>
    </row>
    <row r="77" spans="1:3">
      <c r="A77" s="26">
        <v>29</v>
      </c>
      <c r="B77" s="70">
        <v>11.7</v>
      </c>
      <c r="C77" s="71" t="s">
        <v>2</v>
      </c>
    </row>
    <row r="78" spans="1:3">
      <c r="A78" s="26">
        <v>30</v>
      </c>
      <c r="B78" s="70">
        <v>12.9</v>
      </c>
      <c r="C78" s="71" t="s">
        <v>2</v>
      </c>
    </row>
    <row r="79" spans="1:3">
      <c r="A79" s="39">
        <v>31</v>
      </c>
      <c r="B79" s="72">
        <v>13.8</v>
      </c>
      <c r="C79" s="73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topLeftCell="A16" workbookViewId="0">
      <selection activeCell="D14" sqref="D14"/>
    </sheetView>
  </sheetViews>
  <sheetFormatPr defaultColWidth="9.140625" defaultRowHeight="11.25"/>
  <cols>
    <col min="1" max="1" width="3.85546875" style="3" customWidth="1"/>
    <col min="2" max="2" width="5.710937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85546875" style="3" bestFit="1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73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74</v>
      </c>
      <c r="Y4" s="272"/>
      <c r="Z4" s="272"/>
      <c r="AA4" s="9"/>
      <c r="AB4" s="273" t="s">
        <v>74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4.9000000000000004</v>
      </c>
      <c r="C8" s="21" t="s">
        <v>2</v>
      </c>
      <c r="D8" s="21">
        <v>21.8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24">
        <v>1015.5</v>
      </c>
      <c r="M8" s="24">
        <v>1019.4</v>
      </c>
      <c r="N8" s="43"/>
      <c r="O8" s="20">
        <v>1</v>
      </c>
      <c r="P8" s="27">
        <v>26</v>
      </c>
      <c r="Q8" s="27">
        <v>76</v>
      </c>
      <c r="R8" s="43"/>
      <c r="S8" s="20">
        <v>1</v>
      </c>
      <c r="T8" s="35" t="s">
        <v>54</v>
      </c>
      <c r="U8" s="96">
        <v>16.100000000000001</v>
      </c>
      <c r="V8" s="96">
        <v>1.8</v>
      </c>
      <c r="W8" s="43"/>
      <c r="X8" s="270"/>
      <c r="Y8" s="270"/>
      <c r="Z8" s="270"/>
      <c r="AA8" s="43"/>
      <c r="AB8" s="270" t="s">
        <v>93</v>
      </c>
      <c r="AC8" s="270"/>
      <c r="AD8" s="270"/>
      <c r="AE8" s="270"/>
      <c r="AF8" s="2"/>
    </row>
    <row r="9" spans="1:119">
      <c r="A9" s="26">
        <v>2</v>
      </c>
      <c r="B9" s="21">
        <v>7.4</v>
      </c>
      <c r="C9" s="21" t="s">
        <v>2</v>
      </c>
      <c r="D9" s="21">
        <v>20.8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1011.2</v>
      </c>
      <c r="M9" s="24">
        <v>1017</v>
      </c>
      <c r="N9" s="43"/>
      <c r="O9" s="26">
        <v>2</v>
      </c>
      <c r="P9" s="27">
        <v>35</v>
      </c>
      <c r="Q9" s="27">
        <v>75</v>
      </c>
      <c r="R9" s="43"/>
      <c r="S9" s="26">
        <v>2</v>
      </c>
      <c r="T9" s="35" t="s">
        <v>95</v>
      </c>
      <c r="U9" s="34">
        <v>24.1</v>
      </c>
      <c r="V9" s="34">
        <v>4</v>
      </c>
      <c r="W9" s="43"/>
      <c r="X9" s="270"/>
      <c r="Y9" s="270"/>
      <c r="Z9" s="270"/>
      <c r="AA9" s="43"/>
      <c r="AB9" s="270" t="s">
        <v>93</v>
      </c>
      <c r="AC9" s="270"/>
      <c r="AD9" s="270"/>
      <c r="AE9" s="270"/>
      <c r="AF9" s="2"/>
    </row>
    <row r="10" spans="1:119">
      <c r="A10" s="26">
        <v>3</v>
      </c>
      <c r="B10" s="21">
        <v>9</v>
      </c>
      <c r="C10" s="21" t="s">
        <v>2</v>
      </c>
      <c r="D10" s="21">
        <v>14.4</v>
      </c>
      <c r="E10" s="21" t="s">
        <v>2</v>
      </c>
      <c r="F10" s="43"/>
      <c r="G10" s="223" t="s">
        <v>141</v>
      </c>
      <c r="H10" s="21">
        <v>5.8419999999999996</v>
      </c>
      <c r="I10" s="21">
        <v>4.3</v>
      </c>
      <c r="J10" s="43"/>
      <c r="K10" s="26">
        <v>3</v>
      </c>
      <c r="L10" s="24">
        <v>1002.3</v>
      </c>
      <c r="M10" s="24">
        <v>1011.3</v>
      </c>
      <c r="N10" s="43"/>
      <c r="O10" s="26">
        <v>3</v>
      </c>
      <c r="P10" s="27">
        <v>55</v>
      </c>
      <c r="Q10" s="27">
        <v>92</v>
      </c>
      <c r="R10" s="43"/>
      <c r="S10" s="26">
        <v>3</v>
      </c>
      <c r="T10" s="35" t="s">
        <v>62</v>
      </c>
      <c r="U10" s="96">
        <v>37</v>
      </c>
      <c r="V10" s="96">
        <v>9.1999999999999993</v>
      </c>
      <c r="W10" s="43"/>
      <c r="X10" s="270"/>
      <c r="Y10" s="270"/>
      <c r="Z10" s="270"/>
      <c r="AA10" s="43"/>
      <c r="AB10" s="270" t="s">
        <v>104</v>
      </c>
      <c r="AC10" s="270"/>
      <c r="AD10" s="270"/>
      <c r="AE10" s="270"/>
      <c r="AF10" s="2"/>
    </row>
    <row r="11" spans="1:119">
      <c r="A11" s="26">
        <v>4</v>
      </c>
      <c r="B11" s="21">
        <v>6.1</v>
      </c>
      <c r="C11" s="21" t="s">
        <v>2</v>
      </c>
      <c r="D11" s="21">
        <v>12.9</v>
      </c>
      <c r="E11" s="21" t="s">
        <v>2</v>
      </c>
      <c r="F11" s="43"/>
      <c r="G11" s="223" t="s">
        <v>140</v>
      </c>
      <c r="H11" s="21">
        <v>20.32</v>
      </c>
      <c r="I11" s="21">
        <v>10.7</v>
      </c>
      <c r="J11" s="43"/>
      <c r="K11" s="26">
        <v>4</v>
      </c>
      <c r="L11" s="139">
        <v>995.7</v>
      </c>
      <c r="M11" s="24">
        <v>1002.3</v>
      </c>
      <c r="N11" s="43"/>
      <c r="O11" s="26">
        <v>4</v>
      </c>
      <c r="P11" s="27">
        <v>63</v>
      </c>
      <c r="Q11" s="27">
        <v>94</v>
      </c>
      <c r="R11" s="43"/>
      <c r="S11" s="26">
        <v>4</v>
      </c>
      <c r="T11" s="35" t="s">
        <v>62</v>
      </c>
      <c r="U11" s="96">
        <v>33.799999999999997</v>
      </c>
      <c r="V11" s="96">
        <v>8</v>
      </c>
      <c r="W11" s="43"/>
      <c r="X11" s="270" t="s">
        <v>144</v>
      </c>
      <c r="Y11" s="270"/>
      <c r="Z11" s="270"/>
      <c r="AA11" s="43"/>
      <c r="AB11" s="270" t="s">
        <v>104</v>
      </c>
      <c r="AC11" s="270"/>
      <c r="AD11" s="270"/>
      <c r="AE11" s="270"/>
      <c r="AF11" s="32"/>
    </row>
    <row r="12" spans="1:119">
      <c r="A12" s="26">
        <v>5</v>
      </c>
      <c r="B12" s="141">
        <v>3.3</v>
      </c>
      <c r="C12" s="21" t="s">
        <v>2</v>
      </c>
      <c r="D12" s="21">
        <v>18.899999999999999</v>
      </c>
      <c r="E12" s="21" t="s">
        <v>2</v>
      </c>
      <c r="F12" s="43"/>
      <c r="H12" s="21">
        <v>0</v>
      </c>
      <c r="I12" s="21"/>
      <c r="J12" s="43"/>
      <c r="K12" s="26">
        <v>5</v>
      </c>
      <c r="L12" s="24">
        <v>1000.5</v>
      </c>
      <c r="M12" s="24">
        <v>1006.4</v>
      </c>
      <c r="N12" s="43"/>
      <c r="O12" s="26">
        <v>5</v>
      </c>
      <c r="P12" s="27">
        <v>27</v>
      </c>
      <c r="Q12" s="27">
        <v>94</v>
      </c>
      <c r="R12" s="43"/>
      <c r="S12" s="26">
        <v>5</v>
      </c>
      <c r="T12" s="35" t="s">
        <v>95</v>
      </c>
      <c r="U12" s="96">
        <v>19.3</v>
      </c>
      <c r="V12" s="96">
        <v>3.4</v>
      </c>
      <c r="W12" s="43"/>
      <c r="X12" s="270"/>
      <c r="Y12" s="270"/>
      <c r="Z12" s="270"/>
      <c r="AA12" s="43"/>
      <c r="AB12" s="270" t="s">
        <v>92</v>
      </c>
      <c r="AC12" s="270"/>
      <c r="AD12" s="270"/>
      <c r="AE12" s="270"/>
      <c r="AF12" s="33"/>
    </row>
    <row r="13" spans="1:119">
      <c r="A13" s="26">
        <v>6</v>
      </c>
      <c r="B13" s="21">
        <v>7.1</v>
      </c>
      <c r="C13" s="21" t="s">
        <v>2</v>
      </c>
      <c r="D13" s="21">
        <v>15.9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1006.2</v>
      </c>
      <c r="M13" s="24">
        <v>1008.2</v>
      </c>
      <c r="N13" s="43"/>
      <c r="O13" s="26">
        <v>6</v>
      </c>
      <c r="P13" s="27">
        <v>53</v>
      </c>
      <c r="Q13" s="35">
        <v>87</v>
      </c>
      <c r="R13" s="43"/>
      <c r="S13" s="26">
        <v>6</v>
      </c>
      <c r="T13" s="35" t="s">
        <v>62</v>
      </c>
      <c r="U13" s="96">
        <v>22.5</v>
      </c>
      <c r="V13" s="96">
        <v>4</v>
      </c>
      <c r="W13" s="43"/>
      <c r="X13" s="270"/>
      <c r="Y13" s="270"/>
      <c r="Z13" s="270"/>
      <c r="AA13" s="43"/>
      <c r="AB13" s="270" t="s">
        <v>66</v>
      </c>
      <c r="AC13" s="270"/>
      <c r="AD13" s="270"/>
      <c r="AE13" s="270"/>
      <c r="AF13" s="2"/>
    </row>
    <row r="14" spans="1:119">
      <c r="A14" s="26">
        <v>7</v>
      </c>
      <c r="B14" s="21">
        <v>9.1</v>
      </c>
      <c r="C14" s="21" t="s">
        <v>2</v>
      </c>
      <c r="D14" s="143">
        <v>11.4</v>
      </c>
      <c r="E14" s="21" t="s">
        <v>2</v>
      </c>
      <c r="F14" s="43"/>
      <c r="G14" s="223" t="s">
        <v>142</v>
      </c>
      <c r="H14" s="21">
        <v>2.54</v>
      </c>
      <c r="I14" s="21">
        <v>13</v>
      </c>
      <c r="J14" s="43"/>
      <c r="K14" s="26">
        <v>7</v>
      </c>
      <c r="L14" s="24">
        <v>1005.9</v>
      </c>
      <c r="M14" s="24">
        <v>1011.3</v>
      </c>
      <c r="N14" s="43"/>
      <c r="O14" s="26">
        <v>7</v>
      </c>
      <c r="P14" s="94">
        <v>73</v>
      </c>
      <c r="Q14" s="27">
        <v>89</v>
      </c>
      <c r="R14" s="43"/>
      <c r="S14" s="26">
        <v>7</v>
      </c>
      <c r="T14" s="35" t="s">
        <v>62</v>
      </c>
      <c r="U14" s="96">
        <v>24.1</v>
      </c>
      <c r="V14" s="96">
        <v>6.6</v>
      </c>
      <c r="W14" s="43"/>
      <c r="X14" s="270"/>
      <c r="Y14" s="270"/>
      <c r="Z14" s="270"/>
      <c r="AA14" s="43"/>
      <c r="AB14" s="270" t="s">
        <v>143</v>
      </c>
      <c r="AC14" s="270"/>
      <c r="AD14" s="270"/>
      <c r="AE14" s="270"/>
      <c r="AF14" s="2"/>
    </row>
    <row r="15" spans="1:119">
      <c r="A15" s="26">
        <v>8</v>
      </c>
      <c r="B15" s="21">
        <v>4.9000000000000004</v>
      </c>
      <c r="C15" s="21" t="s">
        <v>2</v>
      </c>
      <c r="D15" s="21">
        <v>19.8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1007.3</v>
      </c>
      <c r="M15" s="24">
        <v>1011</v>
      </c>
      <c r="N15" s="43"/>
      <c r="O15" s="26">
        <v>8</v>
      </c>
      <c r="P15" s="94">
        <v>31</v>
      </c>
      <c r="Q15" s="27">
        <v>94</v>
      </c>
      <c r="R15" s="43"/>
      <c r="S15" s="26">
        <v>8</v>
      </c>
      <c r="T15" s="35" t="s">
        <v>54</v>
      </c>
      <c r="U15" s="96">
        <v>16.100000000000001</v>
      </c>
      <c r="V15" s="96">
        <v>2.7</v>
      </c>
      <c r="W15" s="43"/>
      <c r="X15" s="270"/>
      <c r="Y15" s="270"/>
      <c r="Z15" s="270"/>
      <c r="AA15" s="43"/>
      <c r="AB15" s="270" t="s">
        <v>92</v>
      </c>
      <c r="AC15" s="270"/>
      <c r="AD15" s="270"/>
      <c r="AE15" s="270"/>
      <c r="AF15" s="2"/>
    </row>
    <row r="16" spans="1:119">
      <c r="A16" s="26">
        <v>9</v>
      </c>
      <c r="B16" s="21">
        <v>6.7</v>
      </c>
      <c r="C16" s="21" t="s">
        <v>2</v>
      </c>
      <c r="D16" s="21">
        <v>20.399999999999999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1006.3</v>
      </c>
      <c r="M16" s="24">
        <v>1010.2</v>
      </c>
      <c r="N16" s="43"/>
      <c r="O16" s="26">
        <v>9</v>
      </c>
      <c r="P16" s="27">
        <v>37</v>
      </c>
      <c r="Q16" s="27">
        <v>90</v>
      </c>
      <c r="R16" s="43"/>
      <c r="S16" s="26">
        <v>9</v>
      </c>
      <c r="T16" s="35" t="s">
        <v>64</v>
      </c>
      <c r="U16" s="96">
        <v>29</v>
      </c>
      <c r="V16" s="96">
        <v>3.9</v>
      </c>
      <c r="W16" s="43"/>
      <c r="X16" s="270"/>
      <c r="Y16" s="270"/>
      <c r="Z16" s="270"/>
      <c r="AA16" s="43"/>
      <c r="AB16" s="270" t="s">
        <v>92</v>
      </c>
      <c r="AC16" s="270"/>
      <c r="AD16" s="270"/>
      <c r="AE16" s="270"/>
      <c r="AF16" s="2"/>
    </row>
    <row r="17" spans="1:33">
      <c r="A17" s="26">
        <v>10</v>
      </c>
      <c r="B17" s="21">
        <v>7.9</v>
      </c>
      <c r="C17" s="21" t="s">
        <v>2</v>
      </c>
      <c r="D17" s="21">
        <v>18.2</v>
      </c>
      <c r="E17" s="21" t="s">
        <v>2</v>
      </c>
      <c r="F17" s="43"/>
      <c r="G17" s="224" t="s">
        <v>150</v>
      </c>
      <c r="H17" s="34">
        <v>10.16</v>
      </c>
      <c r="I17" s="146">
        <v>20.100000000000001</v>
      </c>
      <c r="J17" s="43"/>
      <c r="K17" s="26">
        <v>10</v>
      </c>
      <c r="L17" s="24">
        <v>1006</v>
      </c>
      <c r="M17" s="24">
        <v>1009.9</v>
      </c>
      <c r="N17" s="43"/>
      <c r="O17" s="26">
        <v>10</v>
      </c>
      <c r="P17" s="27">
        <v>48</v>
      </c>
      <c r="Q17" s="27">
        <v>89</v>
      </c>
      <c r="R17" s="43"/>
      <c r="S17" s="26">
        <v>10</v>
      </c>
      <c r="T17" s="35" t="s">
        <v>96</v>
      </c>
      <c r="U17" s="146">
        <v>46.7</v>
      </c>
      <c r="V17" s="34">
        <v>5.0999999999999996</v>
      </c>
      <c r="W17" s="43"/>
      <c r="X17" s="270" t="s">
        <v>151</v>
      </c>
      <c r="Y17" s="270"/>
      <c r="Z17" s="270"/>
      <c r="AA17" s="43"/>
      <c r="AB17" s="270" t="s">
        <v>153</v>
      </c>
      <c r="AC17" s="270"/>
      <c r="AD17" s="270"/>
      <c r="AE17" s="270"/>
      <c r="AF17" s="2"/>
    </row>
    <row r="18" spans="1:33">
      <c r="A18" s="26">
        <v>11</v>
      </c>
      <c r="B18" s="21">
        <v>8.1999999999999993</v>
      </c>
      <c r="C18" s="21" t="s">
        <v>2</v>
      </c>
      <c r="D18" s="21">
        <v>13.3</v>
      </c>
      <c r="E18" s="21" t="s">
        <v>2</v>
      </c>
      <c r="F18" s="43"/>
      <c r="G18" s="224" t="s">
        <v>149</v>
      </c>
      <c r="H18" s="21">
        <v>6.6040000000000001</v>
      </c>
      <c r="I18" s="21">
        <v>2.8</v>
      </c>
      <c r="J18" s="43"/>
      <c r="K18" s="26">
        <v>11</v>
      </c>
      <c r="L18" s="24">
        <v>1007.9</v>
      </c>
      <c r="M18" s="24">
        <v>1014.3</v>
      </c>
      <c r="N18" s="43"/>
      <c r="O18" s="26">
        <v>11</v>
      </c>
      <c r="P18" s="27">
        <v>80</v>
      </c>
      <c r="Q18" s="27">
        <v>93</v>
      </c>
      <c r="R18" s="43"/>
      <c r="S18" s="26">
        <v>11</v>
      </c>
      <c r="T18" s="35" t="s">
        <v>95</v>
      </c>
      <c r="U18" s="96">
        <v>16.100000000000001</v>
      </c>
      <c r="V18" s="96">
        <v>2.2999999999999998</v>
      </c>
      <c r="W18" s="43"/>
      <c r="X18" s="270"/>
      <c r="Y18" s="270"/>
      <c r="Z18" s="270"/>
      <c r="AA18" s="43"/>
      <c r="AB18" s="270" t="s">
        <v>104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9.9</v>
      </c>
      <c r="C19" s="21" t="s">
        <v>2</v>
      </c>
      <c r="D19" s="21">
        <v>15.5</v>
      </c>
      <c r="E19" s="21" t="s">
        <v>2</v>
      </c>
      <c r="F19" s="43"/>
      <c r="G19" s="224" t="s">
        <v>148</v>
      </c>
      <c r="H19" s="21">
        <v>6.6040000000000001</v>
      </c>
      <c r="I19" s="21">
        <v>2</v>
      </c>
      <c r="J19" s="43"/>
      <c r="K19" s="26">
        <v>12</v>
      </c>
      <c r="L19" s="24">
        <v>1013.1</v>
      </c>
      <c r="M19" s="96" t="s">
        <v>152</v>
      </c>
      <c r="N19" s="43"/>
      <c r="O19" s="26">
        <v>12</v>
      </c>
      <c r="P19" s="27">
        <v>68</v>
      </c>
      <c r="Q19" s="27">
        <v>94</v>
      </c>
      <c r="R19" s="43"/>
      <c r="S19" s="26">
        <v>12</v>
      </c>
      <c r="T19" s="35" t="s">
        <v>65</v>
      </c>
      <c r="U19" s="96">
        <v>14.5</v>
      </c>
      <c r="V19" s="96">
        <v>1.6</v>
      </c>
      <c r="W19" s="43"/>
      <c r="X19" s="270"/>
      <c r="Y19" s="270"/>
      <c r="Z19" s="270"/>
      <c r="AA19" s="43"/>
      <c r="AB19" s="270" t="s">
        <v>104</v>
      </c>
      <c r="AC19" s="270"/>
      <c r="AD19" s="270"/>
      <c r="AE19" s="270"/>
      <c r="AF19" s="2"/>
    </row>
    <row r="20" spans="1:33">
      <c r="A20" s="26">
        <v>13</v>
      </c>
      <c r="B20" s="21">
        <v>9.3000000000000007</v>
      </c>
      <c r="C20" s="21" t="s">
        <v>2</v>
      </c>
      <c r="D20" s="21">
        <v>15.7</v>
      </c>
      <c r="E20" s="21" t="s">
        <v>2</v>
      </c>
      <c r="F20" s="43"/>
      <c r="G20" s="224" t="s">
        <v>146</v>
      </c>
      <c r="H20" s="21">
        <v>2.286</v>
      </c>
      <c r="I20" s="21">
        <v>15.2</v>
      </c>
      <c r="J20" s="43"/>
      <c r="K20" s="26">
        <v>13</v>
      </c>
      <c r="L20" s="24">
        <v>1013.3</v>
      </c>
      <c r="M20" s="24">
        <v>1016.3</v>
      </c>
      <c r="N20" s="43"/>
      <c r="O20" s="26">
        <v>13</v>
      </c>
      <c r="P20" s="27">
        <v>66</v>
      </c>
      <c r="Q20" s="27">
        <v>92</v>
      </c>
      <c r="R20" s="37"/>
      <c r="S20" s="26">
        <v>13</v>
      </c>
      <c r="T20" s="35" t="s">
        <v>62</v>
      </c>
      <c r="U20" s="96">
        <v>24.1</v>
      </c>
      <c r="V20" s="96">
        <v>4.7</v>
      </c>
      <c r="W20" s="43"/>
      <c r="X20" s="270" t="s">
        <v>147</v>
      </c>
      <c r="Y20" s="270"/>
      <c r="Z20" s="270"/>
      <c r="AA20" s="43"/>
      <c r="AB20" s="270" t="s">
        <v>66</v>
      </c>
      <c r="AC20" s="270"/>
      <c r="AD20" s="270"/>
      <c r="AE20" s="270"/>
      <c r="AF20" s="2"/>
    </row>
    <row r="21" spans="1:33">
      <c r="A21" s="26">
        <v>14</v>
      </c>
      <c r="B21" s="21">
        <v>8.1</v>
      </c>
      <c r="C21" s="21" t="s">
        <v>2</v>
      </c>
      <c r="D21" s="21">
        <v>14.1</v>
      </c>
      <c r="E21" s="21" t="s">
        <v>2</v>
      </c>
      <c r="F21" s="43"/>
      <c r="G21" s="224" t="s">
        <v>145</v>
      </c>
      <c r="H21" s="21">
        <v>0.254</v>
      </c>
      <c r="I21" s="21"/>
      <c r="J21" s="43"/>
      <c r="K21" s="26">
        <v>14</v>
      </c>
      <c r="L21" s="24">
        <v>1012.6</v>
      </c>
      <c r="M21" s="24">
        <v>1019.5</v>
      </c>
      <c r="N21" s="43"/>
      <c r="O21" s="26">
        <v>14</v>
      </c>
      <c r="P21" s="27">
        <v>56</v>
      </c>
      <c r="Q21" s="27">
        <v>86</v>
      </c>
      <c r="R21" s="43"/>
      <c r="S21" s="26">
        <v>14</v>
      </c>
      <c r="T21" s="35" t="s">
        <v>62</v>
      </c>
      <c r="U21" s="96">
        <v>22.5</v>
      </c>
      <c r="V21" s="96">
        <v>6.1</v>
      </c>
      <c r="W21" s="43"/>
      <c r="X21" s="270"/>
      <c r="Y21" s="270"/>
      <c r="Z21" s="270"/>
      <c r="AA21" s="43"/>
      <c r="AB21" s="270" t="s">
        <v>66</v>
      </c>
      <c r="AC21" s="270"/>
      <c r="AD21" s="270"/>
      <c r="AE21" s="270"/>
      <c r="AF21" s="2"/>
    </row>
    <row r="22" spans="1:33">
      <c r="A22" s="26">
        <v>15</v>
      </c>
      <c r="B22" s="29">
        <v>7.5</v>
      </c>
      <c r="C22" s="21" t="s">
        <v>2</v>
      </c>
      <c r="D22" s="21">
        <v>18.2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1019.7</v>
      </c>
      <c r="M22" s="24">
        <v>1022.4</v>
      </c>
      <c r="N22" s="43"/>
      <c r="O22" s="26">
        <v>15</v>
      </c>
      <c r="P22" s="27">
        <v>37</v>
      </c>
      <c r="Q22" s="27">
        <v>90</v>
      </c>
      <c r="R22" s="43"/>
      <c r="S22" s="26">
        <v>15</v>
      </c>
      <c r="T22" s="35" t="s">
        <v>102</v>
      </c>
      <c r="U22" s="96">
        <v>16.100000000000001</v>
      </c>
      <c r="V22" s="96">
        <v>2.7</v>
      </c>
      <c r="W22" s="43"/>
      <c r="X22" s="270"/>
      <c r="Y22" s="270"/>
      <c r="Z22" s="270"/>
      <c r="AA22" s="43"/>
      <c r="AB22" s="270" t="s">
        <v>66</v>
      </c>
      <c r="AC22" s="270"/>
      <c r="AD22" s="270"/>
      <c r="AE22" s="270"/>
      <c r="AF22" s="2"/>
    </row>
    <row r="23" spans="1:33">
      <c r="A23" s="26">
        <v>16</v>
      </c>
      <c r="B23" s="21">
        <v>7.6</v>
      </c>
      <c r="C23" s="21" t="s">
        <v>2</v>
      </c>
      <c r="D23" s="21">
        <v>18.399999999999999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1019.6</v>
      </c>
      <c r="M23" s="24">
        <v>1021.5</v>
      </c>
      <c r="N23" s="43"/>
      <c r="O23" s="26">
        <v>16</v>
      </c>
      <c r="P23" s="27">
        <v>42</v>
      </c>
      <c r="Q23" s="27">
        <v>87</v>
      </c>
      <c r="R23" s="43"/>
      <c r="S23" s="26">
        <v>16</v>
      </c>
      <c r="T23" s="35" t="s">
        <v>95</v>
      </c>
      <c r="U23" s="34">
        <v>14.5</v>
      </c>
      <c r="V23" s="34">
        <v>2.2999999999999998</v>
      </c>
      <c r="W23" s="43"/>
      <c r="X23" s="270"/>
      <c r="Y23" s="270"/>
      <c r="Z23" s="270"/>
      <c r="AA23" s="43"/>
      <c r="AB23" s="270" t="s">
        <v>66</v>
      </c>
      <c r="AC23" s="270"/>
      <c r="AD23" s="270"/>
      <c r="AE23" s="270"/>
      <c r="AF23" s="2"/>
    </row>
    <row r="24" spans="1:33">
      <c r="A24" s="26">
        <v>17</v>
      </c>
      <c r="B24" s="21">
        <v>7.8</v>
      </c>
      <c r="C24" s="21" t="s">
        <v>2</v>
      </c>
      <c r="D24" s="21">
        <v>21.7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1020.2</v>
      </c>
      <c r="M24" s="24">
        <v>1022.8</v>
      </c>
      <c r="N24" s="43"/>
      <c r="O24" s="26">
        <v>17</v>
      </c>
      <c r="P24" s="27">
        <v>32</v>
      </c>
      <c r="Q24" s="27">
        <v>87</v>
      </c>
      <c r="R24" s="43"/>
      <c r="S24" s="26">
        <v>17</v>
      </c>
      <c r="T24" s="35" t="s">
        <v>95</v>
      </c>
      <c r="U24" s="96">
        <v>16.100000000000001</v>
      </c>
      <c r="V24" s="96">
        <v>2.7</v>
      </c>
      <c r="W24" s="43"/>
      <c r="X24" s="270"/>
      <c r="Y24" s="270"/>
      <c r="Z24" s="270"/>
      <c r="AA24" s="43"/>
      <c r="AB24" s="270" t="s">
        <v>92</v>
      </c>
      <c r="AC24" s="270"/>
      <c r="AD24" s="270"/>
      <c r="AE24" s="270"/>
      <c r="AF24" s="2"/>
    </row>
    <row r="25" spans="1:33">
      <c r="A25" s="26">
        <v>18</v>
      </c>
      <c r="B25" s="21">
        <v>9.1999999999999993</v>
      </c>
      <c r="C25" s="21" t="s">
        <v>2</v>
      </c>
      <c r="D25" s="21">
        <v>21.3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1022.8</v>
      </c>
      <c r="M25" s="24">
        <v>1028.3</v>
      </c>
      <c r="N25" s="43"/>
      <c r="O25" s="26">
        <v>18</v>
      </c>
      <c r="P25" s="27">
        <v>33</v>
      </c>
      <c r="Q25" s="27">
        <v>86</v>
      </c>
      <c r="R25" s="43"/>
      <c r="S25" s="26">
        <v>18</v>
      </c>
      <c r="T25" s="35" t="s">
        <v>62</v>
      </c>
      <c r="U25" s="96">
        <v>33.799999999999997</v>
      </c>
      <c r="V25" s="96">
        <v>5.5</v>
      </c>
      <c r="W25" s="43"/>
      <c r="X25" s="270"/>
      <c r="Y25" s="270"/>
      <c r="Z25" s="270"/>
      <c r="AA25" s="43"/>
      <c r="AB25" s="270" t="s">
        <v>92</v>
      </c>
      <c r="AC25" s="270"/>
      <c r="AD25" s="270"/>
      <c r="AE25" s="270"/>
      <c r="AF25" s="38"/>
    </row>
    <row r="26" spans="1:33">
      <c r="A26" s="26">
        <v>19</v>
      </c>
      <c r="B26" s="142">
        <v>13.7</v>
      </c>
      <c r="C26" s="21" t="s">
        <v>2</v>
      </c>
      <c r="D26" s="21">
        <v>21.9</v>
      </c>
      <c r="E26" s="21" t="s">
        <v>2</v>
      </c>
      <c r="F26" s="43"/>
      <c r="G26" s="169"/>
      <c r="H26" s="21">
        <v>0</v>
      </c>
      <c r="I26" s="21"/>
      <c r="J26" s="43"/>
      <c r="K26" s="26">
        <v>19</v>
      </c>
      <c r="L26" s="24">
        <v>1028.5</v>
      </c>
      <c r="M26" s="138">
        <v>1031.5999999999999</v>
      </c>
      <c r="N26" s="43"/>
      <c r="O26" s="26">
        <v>19</v>
      </c>
      <c r="P26" s="27">
        <v>35</v>
      </c>
      <c r="Q26" s="27">
        <v>67</v>
      </c>
      <c r="R26" s="43"/>
      <c r="S26" s="26">
        <v>19</v>
      </c>
      <c r="T26" s="35" t="s">
        <v>154</v>
      </c>
      <c r="U26" s="96">
        <v>24.1</v>
      </c>
      <c r="V26" s="96">
        <v>6.3</v>
      </c>
      <c r="W26" s="43"/>
      <c r="X26" s="270"/>
      <c r="Y26" s="270"/>
      <c r="Z26" s="270"/>
      <c r="AA26" s="43"/>
      <c r="AB26" s="270" t="s">
        <v>93</v>
      </c>
      <c r="AC26" s="270"/>
      <c r="AD26" s="270"/>
      <c r="AE26" s="270"/>
      <c r="AF26" s="38"/>
    </row>
    <row r="27" spans="1:33">
      <c r="A27" s="26">
        <v>20</v>
      </c>
      <c r="B27" s="21">
        <v>9.6</v>
      </c>
      <c r="C27" s="21" t="s">
        <v>2</v>
      </c>
      <c r="D27" s="21">
        <v>22.9</v>
      </c>
      <c r="E27" s="21" t="s">
        <v>2</v>
      </c>
      <c r="F27" s="43"/>
      <c r="G27" s="169"/>
      <c r="H27" s="21">
        <v>0</v>
      </c>
      <c r="I27" s="21"/>
      <c r="J27" s="43"/>
      <c r="K27" s="26">
        <v>20</v>
      </c>
      <c r="L27" s="24">
        <v>1025.2</v>
      </c>
      <c r="M27" s="24">
        <v>1030.3</v>
      </c>
      <c r="N27" s="43"/>
      <c r="O27" s="26">
        <v>20</v>
      </c>
      <c r="P27" s="27">
        <v>25</v>
      </c>
      <c r="Q27" s="94">
        <v>81</v>
      </c>
      <c r="R27" s="43"/>
      <c r="S27" s="26">
        <v>20</v>
      </c>
      <c r="T27" s="35" t="s">
        <v>95</v>
      </c>
      <c r="U27" s="96">
        <v>20.9</v>
      </c>
      <c r="V27" s="96">
        <v>3.1</v>
      </c>
      <c r="W27" s="43"/>
      <c r="X27" s="270"/>
      <c r="Y27" s="270"/>
      <c r="Z27" s="270"/>
      <c r="AA27" s="43"/>
      <c r="AB27" s="270" t="s">
        <v>155</v>
      </c>
      <c r="AC27" s="270"/>
      <c r="AD27" s="270"/>
      <c r="AE27" s="270"/>
      <c r="AF27" s="38"/>
    </row>
    <row r="28" spans="1:33">
      <c r="A28" s="26">
        <v>21</v>
      </c>
      <c r="B28" s="21">
        <v>12.1</v>
      </c>
      <c r="C28" s="21" t="s">
        <v>2</v>
      </c>
      <c r="D28" s="21">
        <v>21.9</v>
      </c>
      <c r="E28" s="21" t="s">
        <v>2</v>
      </c>
      <c r="F28" s="43"/>
      <c r="G28" s="169"/>
      <c r="H28" s="21">
        <v>0</v>
      </c>
      <c r="I28" s="21"/>
      <c r="J28" s="43"/>
      <c r="K28" s="26">
        <v>21</v>
      </c>
      <c r="L28" s="24">
        <v>1018.3</v>
      </c>
      <c r="M28" s="24">
        <v>1026.0999999999999</v>
      </c>
      <c r="N28" s="43"/>
      <c r="O28" s="26">
        <v>21</v>
      </c>
      <c r="P28" s="27">
        <v>26</v>
      </c>
      <c r="Q28" s="27">
        <v>75</v>
      </c>
      <c r="R28" s="43"/>
      <c r="S28" s="26">
        <v>21</v>
      </c>
      <c r="T28" s="35" t="s">
        <v>62</v>
      </c>
      <c r="U28" s="96">
        <v>20.9</v>
      </c>
      <c r="V28" s="96">
        <v>4</v>
      </c>
      <c r="W28" s="43"/>
      <c r="X28" s="270"/>
      <c r="Y28" s="270"/>
      <c r="Z28" s="270"/>
      <c r="AA28" s="43"/>
      <c r="AB28" s="270" t="s">
        <v>66</v>
      </c>
      <c r="AC28" s="270"/>
      <c r="AD28" s="270"/>
      <c r="AE28" s="270"/>
      <c r="AF28" s="2"/>
    </row>
    <row r="29" spans="1:33">
      <c r="A29" s="26">
        <v>22</v>
      </c>
      <c r="B29" s="21">
        <v>12.2</v>
      </c>
      <c r="C29" s="21" t="s">
        <v>2</v>
      </c>
      <c r="D29" s="21">
        <v>19.600000000000001</v>
      </c>
      <c r="E29" s="21" t="s">
        <v>2</v>
      </c>
      <c r="F29" s="43"/>
      <c r="G29" s="225" t="s">
        <v>159</v>
      </c>
      <c r="H29" s="21">
        <v>2.254</v>
      </c>
      <c r="I29" s="21">
        <v>15.7</v>
      </c>
      <c r="J29" s="43"/>
      <c r="K29" s="26">
        <v>22</v>
      </c>
      <c r="L29" s="24">
        <v>1009.5</v>
      </c>
      <c r="M29" s="24">
        <v>1019.2</v>
      </c>
      <c r="N29" s="43"/>
      <c r="O29" s="26">
        <v>22</v>
      </c>
      <c r="P29" s="27">
        <v>33</v>
      </c>
      <c r="Q29" s="27">
        <v>80</v>
      </c>
      <c r="R29" s="43"/>
      <c r="S29" s="26">
        <v>22</v>
      </c>
      <c r="T29" s="35" t="s">
        <v>62</v>
      </c>
      <c r="U29" s="96">
        <v>30.6</v>
      </c>
      <c r="V29" s="96">
        <v>8.6999999999999993</v>
      </c>
      <c r="W29" s="43"/>
      <c r="X29" s="270"/>
      <c r="Y29" s="270"/>
      <c r="Z29" s="270"/>
      <c r="AA29" s="43"/>
      <c r="AB29" s="270" t="s">
        <v>66</v>
      </c>
      <c r="AC29" s="270"/>
      <c r="AD29" s="270"/>
      <c r="AE29" s="270"/>
      <c r="AF29" s="38"/>
    </row>
    <row r="30" spans="1:33">
      <c r="A30" s="26">
        <v>23</v>
      </c>
      <c r="B30" s="21">
        <v>10.1</v>
      </c>
      <c r="C30" s="21" t="s">
        <v>2</v>
      </c>
      <c r="D30" s="21">
        <v>13.1</v>
      </c>
      <c r="E30" s="21" t="s">
        <v>2</v>
      </c>
      <c r="F30" s="43"/>
      <c r="G30" s="225" t="s">
        <v>158</v>
      </c>
      <c r="H30" s="134">
        <v>32.258000000000003</v>
      </c>
      <c r="I30" s="21">
        <v>15.7</v>
      </c>
      <c r="J30" s="43"/>
      <c r="K30" s="26">
        <v>23</v>
      </c>
      <c r="L30" s="24">
        <v>1005.5</v>
      </c>
      <c r="M30" s="24">
        <v>1010.1</v>
      </c>
      <c r="N30" s="43"/>
      <c r="O30" s="26">
        <v>23</v>
      </c>
      <c r="P30" s="27">
        <v>74</v>
      </c>
      <c r="Q30" s="190">
        <v>96</v>
      </c>
      <c r="R30" s="43"/>
      <c r="S30" s="26">
        <v>23</v>
      </c>
      <c r="T30" s="35" t="s">
        <v>154</v>
      </c>
      <c r="U30" s="96">
        <v>29</v>
      </c>
      <c r="V30" s="96">
        <v>9.8000000000000007</v>
      </c>
      <c r="W30" s="43"/>
      <c r="X30" s="270"/>
      <c r="Y30" s="270"/>
      <c r="Z30" s="270"/>
      <c r="AA30" s="43"/>
      <c r="AB30" s="270" t="s">
        <v>162</v>
      </c>
      <c r="AC30" s="270"/>
      <c r="AD30" s="270"/>
      <c r="AE30" s="270"/>
      <c r="AF30" s="2"/>
    </row>
    <row r="31" spans="1:33">
      <c r="A31" s="26">
        <v>24</v>
      </c>
      <c r="B31" s="21">
        <v>11.6</v>
      </c>
      <c r="C31" s="21" t="s">
        <v>2</v>
      </c>
      <c r="D31" s="21">
        <v>19.2</v>
      </c>
      <c r="E31" s="21" t="s">
        <v>2</v>
      </c>
      <c r="F31" s="43"/>
      <c r="G31" s="225" t="s">
        <v>157</v>
      </c>
      <c r="H31" s="21">
        <v>6.8579999999999997</v>
      </c>
      <c r="I31" s="21">
        <v>7.9</v>
      </c>
      <c r="J31" s="43"/>
      <c r="K31" s="26">
        <v>24</v>
      </c>
      <c r="L31" s="24">
        <v>1008.3</v>
      </c>
      <c r="M31" s="24">
        <v>1016.5</v>
      </c>
      <c r="N31" s="43"/>
      <c r="O31" s="26">
        <v>24</v>
      </c>
      <c r="P31" s="27">
        <v>58</v>
      </c>
      <c r="Q31" s="135">
        <v>96</v>
      </c>
      <c r="R31" s="43"/>
      <c r="S31" s="26">
        <v>24</v>
      </c>
      <c r="T31" s="35" t="s">
        <v>62</v>
      </c>
      <c r="U31" s="96">
        <v>25.7</v>
      </c>
      <c r="V31" s="96">
        <v>5.8</v>
      </c>
      <c r="W31" s="43"/>
      <c r="X31" s="270"/>
      <c r="Y31" s="270"/>
      <c r="Z31" s="270"/>
      <c r="AA31" s="43"/>
      <c r="AB31" s="270" t="s">
        <v>162</v>
      </c>
      <c r="AC31" s="270"/>
      <c r="AD31" s="270"/>
      <c r="AE31" s="270"/>
      <c r="AF31" s="2"/>
    </row>
    <row r="32" spans="1:33">
      <c r="A32" s="26">
        <v>25</v>
      </c>
      <c r="B32" s="21">
        <v>10.199999999999999</v>
      </c>
      <c r="C32" s="21" t="s">
        <v>2</v>
      </c>
      <c r="D32" s="21">
        <v>14.9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1016.5</v>
      </c>
      <c r="M32" s="24">
        <v>1021</v>
      </c>
      <c r="N32" s="43"/>
      <c r="O32" s="26">
        <v>25</v>
      </c>
      <c r="P32" s="27">
        <v>69</v>
      </c>
      <c r="Q32" s="27">
        <v>92</v>
      </c>
      <c r="R32" s="43"/>
      <c r="S32" s="26">
        <v>25</v>
      </c>
      <c r="T32" s="35" t="s">
        <v>154</v>
      </c>
      <c r="U32" s="96">
        <v>24.1</v>
      </c>
      <c r="V32" s="96">
        <v>5.6</v>
      </c>
      <c r="W32" s="43"/>
      <c r="X32" s="270"/>
      <c r="Y32" s="270"/>
      <c r="Z32" s="270"/>
      <c r="AA32" s="43"/>
      <c r="AB32" s="270" t="s">
        <v>66</v>
      </c>
      <c r="AC32" s="270"/>
      <c r="AD32" s="270"/>
      <c r="AE32" s="270"/>
      <c r="AF32" s="2"/>
    </row>
    <row r="33" spans="1:32">
      <c r="A33" s="26">
        <v>26</v>
      </c>
      <c r="B33" s="21">
        <v>10.9</v>
      </c>
      <c r="C33" s="21" t="s">
        <v>2</v>
      </c>
      <c r="D33" s="21">
        <v>20.3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1012.9</v>
      </c>
      <c r="M33" s="24">
        <v>1017.3</v>
      </c>
      <c r="N33" s="43"/>
      <c r="O33" s="26">
        <v>26</v>
      </c>
      <c r="P33" s="27">
        <v>40</v>
      </c>
      <c r="Q33" s="27">
        <v>89</v>
      </c>
      <c r="R33" s="43"/>
      <c r="S33" s="26">
        <v>26</v>
      </c>
      <c r="T33" s="35" t="s">
        <v>62</v>
      </c>
      <c r="U33" s="96">
        <v>32.200000000000003</v>
      </c>
      <c r="V33" s="96">
        <v>4.8</v>
      </c>
      <c r="W33" s="43"/>
      <c r="X33" s="270"/>
      <c r="Y33" s="270"/>
      <c r="Z33" s="270"/>
      <c r="AA33" s="43"/>
      <c r="AB33" s="270" t="s">
        <v>66</v>
      </c>
      <c r="AC33" s="270"/>
      <c r="AD33" s="270"/>
      <c r="AE33" s="270"/>
      <c r="AF33" s="2"/>
    </row>
    <row r="34" spans="1:32">
      <c r="A34" s="26">
        <v>27</v>
      </c>
      <c r="B34" s="21">
        <v>6.7</v>
      </c>
      <c r="C34" s="21" t="s">
        <v>2</v>
      </c>
      <c r="D34" s="134">
        <v>23.3</v>
      </c>
      <c r="E34" s="21" t="s">
        <v>2</v>
      </c>
      <c r="F34" s="43"/>
      <c r="G34" s="169"/>
      <c r="H34" s="21">
        <v>0</v>
      </c>
      <c r="I34" s="134"/>
      <c r="J34" s="43"/>
      <c r="K34" s="26">
        <v>27</v>
      </c>
      <c r="L34" s="24">
        <v>1014.2</v>
      </c>
      <c r="M34" s="24">
        <v>1018.8</v>
      </c>
      <c r="N34" s="43"/>
      <c r="O34" s="26">
        <v>27</v>
      </c>
      <c r="P34" s="27">
        <v>22</v>
      </c>
      <c r="Q34" s="27">
        <v>89</v>
      </c>
      <c r="R34" s="43"/>
      <c r="S34" s="26">
        <v>27</v>
      </c>
      <c r="T34" s="35" t="s">
        <v>64</v>
      </c>
      <c r="U34" s="96">
        <v>29</v>
      </c>
      <c r="V34" s="96">
        <v>3.9</v>
      </c>
      <c r="W34" s="43"/>
      <c r="X34" s="270"/>
      <c r="Y34" s="270"/>
      <c r="Z34" s="270"/>
      <c r="AA34" s="43"/>
      <c r="AB34" s="270" t="s">
        <v>161</v>
      </c>
      <c r="AC34" s="270"/>
      <c r="AD34" s="270"/>
      <c r="AE34" s="270"/>
      <c r="AF34" s="2"/>
    </row>
    <row r="35" spans="1:32">
      <c r="A35" s="26">
        <v>28</v>
      </c>
      <c r="B35" s="21">
        <v>12.9</v>
      </c>
      <c r="C35" s="21" t="s">
        <v>2</v>
      </c>
      <c r="D35" s="21">
        <v>20</v>
      </c>
      <c r="E35" s="21" t="s">
        <v>2</v>
      </c>
      <c r="F35" s="43"/>
      <c r="G35" s="169"/>
      <c r="H35" s="21">
        <v>0</v>
      </c>
      <c r="I35" s="21"/>
      <c r="J35" s="43"/>
      <c r="K35" s="26">
        <v>28</v>
      </c>
      <c r="L35" s="24">
        <v>1012.9</v>
      </c>
      <c r="M35" s="24">
        <v>1015.8</v>
      </c>
      <c r="N35" s="43"/>
      <c r="O35" s="26">
        <v>28</v>
      </c>
      <c r="P35" s="137">
        <v>18</v>
      </c>
      <c r="Q35" s="27">
        <v>37</v>
      </c>
      <c r="R35" s="43"/>
      <c r="S35" s="26">
        <v>28</v>
      </c>
      <c r="T35" s="35" t="s">
        <v>97</v>
      </c>
      <c r="U35" s="96">
        <v>41.8</v>
      </c>
      <c r="V35" s="136">
        <v>12.1</v>
      </c>
      <c r="W35" s="43"/>
      <c r="X35" s="270" t="s">
        <v>156</v>
      </c>
      <c r="Y35" s="270"/>
      <c r="Z35" s="270"/>
      <c r="AA35" s="43"/>
      <c r="AB35" s="270" t="s">
        <v>92</v>
      </c>
      <c r="AC35" s="270"/>
      <c r="AD35" s="270"/>
      <c r="AE35" s="270"/>
      <c r="AF35" s="2"/>
    </row>
    <row r="36" spans="1:32">
      <c r="A36" s="26">
        <v>29</v>
      </c>
      <c r="B36" s="21">
        <v>6.6</v>
      </c>
      <c r="C36" s="21" t="s">
        <v>2</v>
      </c>
      <c r="D36" s="21">
        <v>19.7</v>
      </c>
      <c r="E36" s="21" t="s">
        <v>2</v>
      </c>
      <c r="F36" s="43"/>
      <c r="G36" s="167"/>
      <c r="H36" s="21">
        <v>0</v>
      </c>
      <c r="I36" s="21"/>
      <c r="J36" s="43"/>
      <c r="K36" s="26">
        <v>29</v>
      </c>
      <c r="L36" s="24">
        <v>1014</v>
      </c>
      <c r="M36" s="24">
        <v>1017</v>
      </c>
      <c r="N36" s="43"/>
      <c r="O36" s="26">
        <v>29</v>
      </c>
      <c r="P36" s="27">
        <v>26</v>
      </c>
      <c r="Q36" s="27">
        <v>71</v>
      </c>
      <c r="R36" s="43"/>
      <c r="S36" s="26">
        <v>29</v>
      </c>
      <c r="T36" s="35" t="s">
        <v>65</v>
      </c>
      <c r="U36" s="96">
        <v>22.5</v>
      </c>
      <c r="V36" s="96">
        <v>4.5</v>
      </c>
      <c r="W36" s="43"/>
      <c r="X36" s="270"/>
      <c r="Y36" s="270"/>
      <c r="Z36" s="270"/>
      <c r="AA36" s="43"/>
      <c r="AB36" s="270" t="s">
        <v>160</v>
      </c>
      <c r="AC36" s="270"/>
      <c r="AD36" s="270"/>
      <c r="AE36" s="270"/>
      <c r="AF36" s="2"/>
    </row>
    <row r="37" spans="1:32">
      <c r="A37" s="26">
        <v>30</v>
      </c>
      <c r="B37" s="21">
        <v>7.4</v>
      </c>
      <c r="C37" s="21" t="s">
        <v>2</v>
      </c>
      <c r="D37" s="21">
        <v>22.6</v>
      </c>
      <c r="E37" s="21" t="s">
        <v>2</v>
      </c>
      <c r="F37" s="43"/>
      <c r="G37" s="168"/>
      <c r="H37" s="21">
        <v>0</v>
      </c>
      <c r="I37" s="21"/>
      <c r="J37" s="43"/>
      <c r="K37" s="26">
        <v>30</v>
      </c>
      <c r="L37" s="24">
        <v>1011.7</v>
      </c>
      <c r="M37" s="24">
        <v>1016.7</v>
      </c>
      <c r="N37" s="43"/>
      <c r="O37" s="26">
        <v>30</v>
      </c>
      <c r="P37" s="27">
        <v>28</v>
      </c>
      <c r="Q37" s="27">
        <v>86</v>
      </c>
      <c r="R37" s="43"/>
      <c r="S37" s="26">
        <v>30</v>
      </c>
      <c r="T37" s="35" t="s">
        <v>95</v>
      </c>
      <c r="U37" s="96">
        <v>17.7</v>
      </c>
      <c r="V37" s="96">
        <v>3.4</v>
      </c>
      <c r="W37" s="43"/>
      <c r="X37" s="270"/>
      <c r="Y37" s="270"/>
      <c r="Z37" s="270"/>
      <c r="AA37" s="43"/>
      <c r="AB37" s="270" t="s">
        <v>92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6"/>
      <c r="V38" s="96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8.5999999999999979</v>
      </c>
      <c r="C40" s="45" t="s">
        <v>2</v>
      </c>
      <c r="D40" s="45">
        <f>AVERAGE(D8:D37)</f>
        <v>18.403333333333332</v>
      </c>
      <c r="E40" s="46" t="s">
        <v>2</v>
      </c>
      <c r="F40" s="2"/>
      <c r="G40" s="47" t="s">
        <v>5</v>
      </c>
      <c r="H40" s="48">
        <f>SUM(H8:H37)</f>
        <v>95.97999999999999</v>
      </c>
      <c r="I40" s="119" t="s">
        <v>61</v>
      </c>
      <c r="J40" s="2"/>
      <c r="K40" s="44" t="s">
        <v>3</v>
      </c>
      <c r="L40" s="103">
        <f>AVERAGE(L8:L37)</f>
        <v>1012.1200000000001</v>
      </c>
      <c r="M40" s="104">
        <f>AVERAGE(M8:M37)</f>
        <v>1016.9827586206894</v>
      </c>
      <c r="N40" s="2"/>
      <c r="O40" s="44" t="s">
        <v>3</v>
      </c>
      <c r="P40" s="122">
        <f>AVERAGE(P8:P37)</f>
        <v>43.866666666666667</v>
      </c>
      <c r="Q40" s="123">
        <f>AVERAGE(Q8:Q37)</f>
        <v>85.13333333333334</v>
      </c>
      <c r="R40" s="2"/>
      <c r="S40" s="86" t="s">
        <v>11</v>
      </c>
      <c r="T40" s="86" t="s">
        <v>62</v>
      </c>
      <c r="U40" s="97">
        <f>MAXA(U8:U37)</f>
        <v>46.7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AVERAGE(B49:B78)</f>
        <v>13.41</v>
      </c>
      <c r="C41" s="279"/>
      <c r="D41" s="279"/>
      <c r="E41" s="51" t="s">
        <v>2</v>
      </c>
      <c r="F41" s="2"/>
      <c r="G41" s="113" t="s">
        <v>58</v>
      </c>
      <c r="H41" s="116">
        <v>3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AVERAGE(L8:M8,L9:M9,L10:M10,L11:M11,L12:M12,L13:M13,L14:M14,L15:M15,L16:M16,L17:M17,L18:M18,L19:M19,L20:M20,L21:M21,L22:M22,L23:M23,L24:M24,L25:M25,L26:M26,L27:M27,L28:M28,L29:M29,L30:M30,L31:M31,L32:M32,L33:M33,L34:M34,L35:M35,L36:M36,L37:M37)</f>
        <v>1014.5101694915255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AVERAGE(P8:Q8,P9:Q9,P10:Q10,P11:Q11,P12:Q12,P13:Q13,P14:Q14,P15:Q15,P16:Q16,P17:Q17,P18:Q18,P19:Q19,P20:Q20,P21:Q21,P22:Q22,P23:Q23,P24:Q24,P25:Q25,P26:Q26,P27:Q27,P28:Q28,P29:Q29,P30:Q30,P31:Q31,P32:Q32,P33:Q33,P34:Q34,P35:Q35,P36:Q36,P37:Q37)</f>
        <v>64.5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3.3</v>
      </c>
      <c r="C42" s="56" t="s">
        <v>2</v>
      </c>
      <c r="D42" s="56">
        <f>MAXA(D8:D37)</f>
        <v>23.3</v>
      </c>
      <c r="E42" s="57" t="s">
        <v>2</v>
      </c>
      <c r="F42" s="2"/>
      <c r="G42" s="47" t="s">
        <v>6</v>
      </c>
      <c r="H42" s="48">
        <f>MAXA(H8:H37)</f>
        <v>32.258000000000003</v>
      </c>
      <c r="I42" s="97">
        <f>MAXA(I8:I37)</f>
        <v>20.100000000000001</v>
      </c>
      <c r="J42" s="2"/>
      <c r="K42" s="55" t="s">
        <v>4</v>
      </c>
      <c r="L42" s="105">
        <f>MINA(L8:L37)</f>
        <v>995.7</v>
      </c>
      <c r="M42" s="105">
        <f>MAXA(M8:M37)</f>
        <v>1031.5999999999999</v>
      </c>
      <c r="N42" s="2"/>
      <c r="O42" s="55" t="s">
        <v>4</v>
      </c>
      <c r="P42" s="95">
        <f>MINA(P8:P37)</f>
        <v>18</v>
      </c>
      <c r="Q42" s="95">
        <f>MAXA(Q8:Q37)</f>
        <v>96</v>
      </c>
      <c r="R42" s="58"/>
      <c r="S42" s="297" t="s">
        <v>50</v>
      </c>
      <c r="T42" s="298"/>
      <c r="U42" s="102">
        <f>AVERAGE(U8:U37)</f>
        <v>24.830000000000005</v>
      </c>
      <c r="V42" s="102">
        <f>AVERAGE(V8:V37)</f>
        <v>4.9533333333333331</v>
      </c>
      <c r="W42" s="2"/>
      <c r="X42" s="106">
        <f>SUM(H8:H17)</f>
        <v>38.861999999999995</v>
      </c>
      <c r="Y42" s="106">
        <f>SUM(H18:H27)</f>
        <v>15.747999999999999</v>
      </c>
      <c r="Z42" s="106">
        <f>SUM(H28:H37)</f>
        <v>41.37</v>
      </c>
      <c r="AA42" s="2"/>
      <c r="AB42" s="80" t="s">
        <v>43</v>
      </c>
      <c r="AC42" s="106">
        <f>AVERAGE(B8:B17)</f>
        <v>6.6400000000000006</v>
      </c>
      <c r="AD42" s="106">
        <f>AVERAGE(D8:D17)</f>
        <v>17.450000000000003</v>
      </c>
      <c r="AE42" s="106">
        <f>AVERAGE(B49:B58)</f>
        <v>11.88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Marzo!H45</f>
        <v>43.18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9.09</v>
      </c>
      <c r="AD43" s="106">
        <f>AVERAGE(D18:D27)</f>
        <v>18.3</v>
      </c>
      <c r="AE43" s="106">
        <f>AVERAGE(B59:B68)</f>
        <v>13.520000000000001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95.97999999999999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AVERAGE(B28:B37)</f>
        <v>10.070000000000002</v>
      </c>
      <c r="AD44" s="106">
        <f>AVERAGE(D28:D37)</f>
        <v>19.46</v>
      </c>
      <c r="AE44" s="106">
        <f>AVERAGE(B69:B79)</f>
        <v>14.829999999999998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139.16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126">
        <v>13.7</v>
      </c>
      <c r="C49" s="69" t="s">
        <v>2</v>
      </c>
      <c r="G49" s="63"/>
      <c r="L49" s="67"/>
    </row>
    <row r="50" spans="1:20">
      <c r="A50" s="26">
        <v>2</v>
      </c>
      <c r="B50" s="127">
        <v>14.2</v>
      </c>
      <c r="C50" s="71" t="s">
        <v>2</v>
      </c>
    </row>
    <row r="51" spans="1:20">
      <c r="A51" s="26">
        <v>3</v>
      </c>
      <c r="B51" s="127">
        <v>11.6</v>
      </c>
      <c r="C51" s="71" t="s">
        <v>2</v>
      </c>
      <c r="H51" s="125"/>
      <c r="L51" s="1"/>
      <c r="P51" s="1"/>
      <c r="T51" s="92"/>
    </row>
    <row r="52" spans="1:20">
      <c r="A52" s="26">
        <v>4</v>
      </c>
      <c r="B52" s="127">
        <v>9</v>
      </c>
      <c r="C52" s="71" t="s">
        <v>2</v>
      </c>
      <c r="H52" s="125"/>
      <c r="K52" s="65"/>
      <c r="L52" s="65"/>
      <c r="M52" s="65"/>
      <c r="N52" s="65"/>
      <c r="O52" s="65"/>
    </row>
    <row r="53" spans="1:20">
      <c r="A53" s="26">
        <v>5</v>
      </c>
      <c r="B53" s="127">
        <v>10.6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7">
        <v>11.4</v>
      </c>
      <c r="C54" s="71" t="s">
        <v>2</v>
      </c>
    </row>
    <row r="55" spans="1:20">
      <c r="A55" s="26">
        <v>7</v>
      </c>
      <c r="B55" s="127">
        <v>9.9</v>
      </c>
      <c r="C55" s="71" t="s">
        <v>2</v>
      </c>
    </row>
    <row r="56" spans="1:20">
      <c r="A56" s="26">
        <v>8</v>
      </c>
      <c r="B56" s="127">
        <v>12.3</v>
      </c>
      <c r="C56" s="71" t="s">
        <v>2</v>
      </c>
    </row>
    <row r="57" spans="1:20">
      <c r="A57" s="26">
        <v>9</v>
      </c>
      <c r="B57" s="127">
        <v>13.4</v>
      </c>
      <c r="C57" s="71" t="s">
        <v>2</v>
      </c>
    </row>
    <row r="58" spans="1:20">
      <c r="A58" s="26">
        <v>10</v>
      </c>
      <c r="B58" s="127">
        <v>12.7</v>
      </c>
      <c r="C58" s="71" t="s">
        <v>2</v>
      </c>
    </row>
    <row r="59" spans="1:20">
      <c r="A59" s="26">
        <v>11</v>
      </c>
      <c r="B59" s="127">
        <v>10.4</v>
      </c>
      <c r="C59" s="71" t="s">
        <v>2</v>
      </c>
    </row>
    <row r="60" spans="1:20">
      <c r="A60" s="26">
        <v>12</v>
      </c>
      <c r="B60" s="127">
        <v>11.8</v>
      </c>
      <c r="C60" s="71" t="s">
        <v>2</v>
      </c>
    </row>
    <row r="61" spans="1:20">
      <c r="A61" s="26">
        <v>13</v>
      </c>
      <c r="B61" s="127">
        <v>11.6</v>
      </c>
      <c r="C61" s="71" t="s">
        <v>2</v>
      </c>
    </row>
    <row r="62" spans="1:20">
      <c r="A62" s="26">
        <v>14</v>
      </c>
      <c r="B62" s="127">
        <v>10.3</v>
      </c>
      <c r="C62" s="71" t="s">
        <v>2</v>
      </c>
    </row>
    <row r="63" spans="1:20">
      <c r="A63" s="26">
        <v>15</v>
      </c>
      <c r="B63" s="127">
        <v>12.8</v>
      </c>
      <c r="C63" s="71" t="s">
        <v>2</v>
      </c>
    </row>
    <row r="64" spans="1:20">
      <c r="A64" s="26">
        <v>16</v>
      </c>
      <c r="B64" s="127">
        <v>13.7</v>
      </c>
      <c r="C64" s="71" t="s">
        <v>2</v>
      </c>
    </row>
    <row r="65" spans="1:3">
      <c r="A65" s="26">
        <v>17</v>
      </c>
      <c r="B65" s="127">
        <v>15.1</v>
      </c>
      <c r="C65" s="71" t="s">
        <v>2</v>
      </c>
    </row>
    <row r="66" spans="1:3">
      <c r="A66" s="26">
        <v>18</v>
      </c>
      <c r="B66" s="127">
        <v>16.100000000000001</v>
      </c>
      <c r="C66" s="71" t="s">
        <v>2</v>
      </c>
    </row>
    <row r="67" spans="1:3">
      <c r="A67" s="26">
        <v>19</v>
      </c>
      <c r="B67" s="127">
        <v>17.100000000000001</v>
      </c>
      <c r="C67" s="71" t="s">
        <v>2</v>
      </c>
    </row>
    <row r="68" spans="1:3">
      <c r="A68" s="26">
        <v>20</v>
      </c>
      <c r="B68" s="127">
        <v>16.3</v>
      </c>
      <c r="C68" s="71" t="s">
        <v>2</v>
      </c>
    </row>
    <row r="69" spans="1:3">
      <c r="A69" s="26">
        <v>21</v>
      </c>
      <c r="B69" s="127">
        <v>17.600000000000001</v>
      </c>
      <c r="C69" s="71" t="s">
        <v>2</v>
      </c>
    </row>
    <row r="70" spans="1:3">
      <c r="A70" s="26">
        <v>22</v>
      </c>
      <c r="B70" s="127">
        <v>16.600000000000001</v>
      </c>
      <c r="C70" s="71" t="s">
        <v>2</v>
      </c>
    </row>
    <row r="71" spans="1:3">
      <c r="A71" s="26">
        <v>23</v>
      </c>
      <c r="B71" s="127">
        <v>11.5</v>
      </c>
      <c r="C71" s="71" t="s">
        <v>2</v>
      </c>
    </row>
    <row r="72" spans="1:3">
      <c r="A72" s="26">
        <v>24</v>
      </c>
      <c r="B72" s="127">
        <v>13.9</v>
      </c>
      <c r="C72" s="71" t="s">
        <v>2</v>
      </c>
    </row>
    <row r="73" spans="1:3">
      <c r="A73" s="26">
        <v>25</v>
      </c>
      <c r="B73" s="127">
        <v>12.7</v>
      </c>
      <c r="C73" s="71" t="s">
        <v>2</v>
      </c>
    </row>
    <row r="74" spans="1:3">
      <c r="A74" s="26">
        <v>26</v>
      </c>
      <c r="B74" s="127">
        <v>14.4</v>
      </c>
      <c r="C74" s="71" t="s">
        <v>2</v>
      </c>
    </row>
    <row r="75" spans="1:3">
      <c r="A75" s="26">
        <v>27</v>
      </c>
      <c r="B75" s="127">
        <v>15.1</v>
      </c>
      <c r="C75" s="71" t="s">
        <v>2</v>
      </c>
    </row>
    <row r="76" spans="1:3">
      <c r="A76" s="26">
        <v>28</v>
      </c>
      <c r="B76" s="127">
        <v>16.600000000000001</v>
      </c>
      <c r="C76" s="71" t="s">
        <v>2</v>
      </c>
    </row>
    <row r="77" spans="1:3">
      <c r="A77" s="26">
        <v>29</v>
      </c>
      <c r="B77" s="127">
        <v>14.2</v>
      </c>
      <c r="C77" s="71" t="s">
        <v>2</v>
      </c>
    </row>
    <row r="78" spans="1:3">
      <c r="A78" s="26">
        <v>30</v>
      </c>
      <c r="B78" s="127">
        <v>15.7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topLeftCell="A10" workbookViewId="0">
      <selection activeCell="P19" sqref="P19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75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76</v>
      </c>
      <c r="Y4" s="272"/>
      <c r="Z4" s="272"/>
      <c r="AA4" s="9"/>
      <c r="AB4" s="271">
        <v>43586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12.1</v>
      </c>
      <c r="C8" s="21" t="s">
        <v>2</v>
      </c>
      <c r="D8" s="21">
        <v>23.2</v>
      </c>
      <c r="E8" s="21" t="s">
        <v>2</v>
      </c>
      <c r="F8" s="43"/>
      <c r="G8" s="170"/>
      <c r="H8" s="21">
        <v>0</v>
      </c>
      <c r="I8" s="21"/>
      <c r="J8" s="43"/>
      <c r="K8" s="20">
        <v>1</v>
      </c>
      <c r="L8" s="24">
        <v>1011.9</v>
      </c>
      <c r="M8" s="24">
        <v>1015.9</v>
      </c>
      <c r="N8" s="43"/>
      <c r="O8" s="20">
        <v>1</v>
      </c>
      <c r="P8" s="27">
        <v>34</v>
      </c>
      <c r="Q8" s="27">
        <v>76</v>
      </c>
      <c r="R8" s="43"/>
      <c r="S8" s="20">
        <v>1</v>
      </c>
      <c r="T8" s="35" t="s">
        <v>64</v>
      </c>
      <c r="U8" s="96">
        <v>22.5</v>
      </c>
      <c r="V8" s="96">
        <v>4.2</v>
      </c>
      <c r="W8" s="43"/>
      <c r="X8" s="270"/>
      <c r="Y8" s="270"/>
      <c r="Z8" s="270"/>
      <c r="AA8" s="43"/>
      <c r="AB8" s="270" t="s">
        <v>92</v>
      </c>
      <c r="AC8" s="270"/>
      <c r="AD8" s="270"/>
      <c r="AE8" s="270"/>
      <c r="AF8" s="2"/>
    </row>
    <row r="9" spans="1:119">
      <c r="A9" s="26">
        <v>2</v>
      </c>
      <c r="B9" s="21">
        <v>10.8</v>
      </c>
      <c r="C9" s="21" t="s">
        <v>2</v>
      </c>
      <c r="D9" s="21">
        <v>20.3</v>
      </c>
      <c r="E9" s="21" t="s">
        <v>2</v>
      </c>
      <c r="F9" s="43"/>
      <c r="G9" s="226" t="s">
        <v>141</v>
      </c>
      <c r="H9" s="21">
        <v>0.76200000000000001</v>
      </c>
      <c r="I9" s="21">
        <v>1.8</v>
      </c>
      <c r="J9" s="43"/>
      <c r="K9" s="26">
        <v>2</v>
      </c>
      <c r="L9" s="24">
        <v>1010</v>
      </c>
      <c r="M9" s="24">
        <v>1014.6</v>
      </c>
      <c r="N9" s="43"/>
      <c r="O9" s="26">
        <v>2</v>
      </c>
      <c r="P9" s="27">
        <v>57</v>
      </c>
      <c r="Q9" s="27">
        <v>88</v>
      </c>
      <c r="R9" s="43"/>
      <c r="S9" s="26">
        <v>2</v>
      </c>
      <c r="T9" s="35" t="s">
        <v>64</v>
      </c>
      <c r="U9" s="34">
        <v>37</v>
      </c>
      <c r="V9" s="34">
        <v>4.5</v>
      </c>
      <c r="W9" s="43"/>
      <c r="X9" s="270"/>
      <c r="Y9" s="270"/>
      <c r="Z9" s="270"/>
      <c r="AA9" s="43"/>
      <c r="AB9" s="270" t="s">
        <v>66</v>
      </c>
      <c r="AC9" s="270"/>
      <c r="AD9" s="270"/>
      <c r="AE9" s="270"/>
      <c r="AF9" s="2"/>
    </row>
    <row r="10" spans="1:119">
      <c r="A10" s="26">
        <v>3</v>
      </c>
      <c r="B10" s="21">
        <v>11.6</v>
      </c>
      <c r="C10" s="21" t="s">
        <v>2</v>
      </c>
      <c r="D10" s="21">
        <v>18</v>
      </c>
      <c r="E10" s="21" t="s">
        <v>2</v>
      </c>
      <c r="F10" s="43"/>
      <c r="G10" s="226" t="s">
        <v>164</v>
      </c>
      <c r="H10" s="21">
        <v>6.0960000000000001</v>
      </c>
      <c r="I10" s="21">
        <v>32.5</v>
      </c>
      <c r="J10" s="43"/>
      <c r="K10" s="26">
        <v>3</v>
      </c>
      <c r="L10" s="24">
        <v>1007.8</v>
      </c>
      <c r="M10" s="24">
        <v>1011.3</v>
      </c>
      <c r="N10" s="43"/>
      <c r="O10" s="26">
        <v>3</v>
      </c>
      <c r="P10" s="27">
        <v>62</v>
      </c>
      <c r="Q10" s="27">
        <v>92</v>
      </c>
      <c r="R10" s="43"/>
      <c r="S10" s="26">
        <v>3</v>
      </c>
      <c r="T10" s="35" t="s">
        <v>62</v>
      </c>
      <c r="U10" s="96">
        <v>25.7</v>
      </c>
      <c r="V10" s="96">
        <v>4.2</v>
      </c>
      <c r="W10" s="43"/>
      <c r="X10" s="270" t="s">
        <v>165</v>
      </c>
      <c r="Y10" s="270"/>
      <c r="Z10" s="270"/>
      <c r="AA10" s="43"/>
      <c r="AB10" s="270" t="s">
        <v>66</v>
      </c>
      <c r="AC10" s="270"/>
      <c r="AD10" s="270"/>
      <c r="AE10" s="270"/>
      <c r="AF10" s="2"/>
    </row>
    <row r="11" spans="1:119">
      <c r="A11" s="26">
        <v>4</v>
      </c>
      <c r="B11" s="21">
        <v>10.4</v>
      </c>
      <c r="C11" s="21" t="s">
        <v>2</v>
      </c>
      <c r="D11" s="21">
        <v>20.2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998.8</v>
      </c>
      <c r="M11" s="24">
        <v>1010.4</v>
      </c>
      <c r="N11" s="43"/>
      <c r="O11" s="26">
        <v>4</v>
      </c>
      <c r="P11" s="27">
        <v>32</v>
      </c>
      <c r="Q11" s="27">
        <v>92</v>
      </c>
      <c r="R11" s="43"/>
      <c r="S11" s="26">
        <v>4</v>
      </c>
      <c r="T11" s="35" t="s">
        <v>65</v>
      </c>
      <c r="U11" s="96">
        <v>35.4</v>
      </c>
      <c r="V11" s="96">
        <v>4.7</v>
      </c>
      <c r="W11" s="43"/>
      <c r="X11" s="270"/>
      <c r="Y11" s="270"/>
      <c r="Z11" s="270"/>
      <c r="AA11" s="43"/>
      <c r="AB11" s="270" t="s">
        <v>66</v>
      </c>
      <c r="AC11" s="270"/>
      <c r="AD11" s="270"/>
      <c r="AE11" s="270"/>
      <c r="AF11" s="32"/>
    </row>
    <row r="12" spans="1:119">
      <c r="A12" s="26">
        <v>5</v>
      </c>
      <c r="B12" s="21">
        <v>7.8</v>
      </c>
      <c r="C12" s="21" t="s">
        <v>2</v>
      </c>
      <c r="D12" s="21">
        <v>16.7</v>
      </c>
      <c r="E12" s="21" t="s">
        <v>2</v>
      </c>
      <c r="F12" s="43"/>
      <c r="G12" s="226" t="s">
        <v>163</v>
      </c>
      <c r="H12" s="21">
        <v>1.524</v>
      </c>
      <c r="I12" s="21">
        <v>7.1</v>
      </c>
      <c r="J12" s="43"/>
      <c r="K12" s="26">
        <v>5</v>
      </c>
      <c r="L12" s="139">
        <v>997.9</v>
      </c>
      <c r="M12" s="24">
        <v>1011.1</v>
      </c>
      <c r="N12" s="43"/>
      <c r="O12" s="26">
        <v>5</v>
      </c>
      <c r="P12" s="27">
        <v>24</v>
      </c>
      <c r="Q12" s="27">
        <v>81</v>
      </c>
      <c r="R12" s="43"/>
      <c r="S12" s="26">
        <v>5</v>
      </c>
      <c r="T12" s="35" t="s">
        <v>62</v>
      </c>
      <c r="U12" s="96">
        <v>30.6</v>
      </c>
      <c r="V12" s="96">
        <v>6.6</v>
      </c>
      <c r="W12" s="43"/>
      <c r="X12" s="270" t="s">
        <v>98</v>
      </c>
      <c r="Y12" s="270"/>
      <c r="Z12" s="270"/>
      <c r="AA12" s="43"/>
      <c r="AB12" s="270" t="s">
        <v>66</v>
      </c>
      <c r="AC12" s="270"/>
      <c r="AD12" s="270"/>
      <c r="AE12" s="270"/>
      <c r="AF12" s="33"/>
    </row>
    <row r="13" spans="1:119">
      <c r="A13" s="26">
        <v>6</v>
      </c>
      <c r="B13" s="141">
        <v>6.1</v>
      </c>
      <c r="C13" s="21" t="s">
        <v>2</v>
      </c>
      <c r="D13" s="21">
        <v>19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1011</v>
      </c>
      <c r="M13" s="24">
        <v>1017.2</v>
      </c>
      <c r="N13" s="43"/>
      <c r="O13" s="26">
        <v>6</v>
      </c>
      <c r="P13" s="27">
        <v>25</v>
      </c>
      <c r="Q13" s="35">
        <v>71</v>
      </c>
      <c r="R13" s="43"/>
      <c r="S13" s="26">
        <v>6</v>
      </c>
      <c r="T13" s="35" t="s">
        <v>64</v>
      </c>
      <c r="U13" s="96">
        <v>33.799999999999997</v>
      </c>
      <c r="V13" s="96">
        <v>4.7</v>
      </c>
      <c r="W13" s="43"/>
      <c r="X13" s="270"/>
      <c r="Y13" s="270"/>
      <c r="Z13" s="270"/>
      <c r="AA13" s="43"/>
      <c r="AB13" s="270" t="s">
        <v>92</v>
      </c>
      <c r="AC13" s="270"/>
      <c r="AD13" s="270"/>
      <c r="AE13" s="270"/>
      <c r="AF13" s="2"/>
    </row>
    <row r="14" spans="1:119">
      <c r="A14" s="26">
        <v>7</v>
      </c>
      <c r="B14" s="21">
        <v>8.6</v>
      </c>
      <c r="C14" s="21" t="s">
        <v>2</v>
      </c>
      <c r="D14" s="21">
        <v>19.899999999999999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1016.9</v>
      </c>
      <c r="M14" s="24">
        <v>1020</v>
      </c>
      <c r="N14" s="43"/>
      <c r="O14" s="26">
        <v>7</v>
      </c>
      <c r="P14" s="94">
        <v>39</v>
      </c>
      <c r="Q14" s="27">
        <v>69</v>
      </c>
      <c r="R14" s="43"/>
      <c r="S14" s="26">
        <v>7</v>
      </c>
      <c r="T14" s="35" t="s">
        <v>64</v>
      </c>
      <c r="U14" s="96">
        <v>33</v>
      </c>
      <c r="V14" s="96">
        <v>4.7</v>
      </c>
      <c r="W14" s="43"/>
      <c r="X14" s="270"/>
      <c r="Y14" s="270"/>
      <c r="Z14" s="270"/>
      <c r="AA14" s="43"/>
      <c r="AB14" s="270" t="s">
        <v>93</v>
      </c>
      <c r="AC14" s="270"/>
      <c r="AD14" s="270"/>
      <c r="AE14" s="270"/>
      <c r="AF14" s="2"/>
    </row>
    <row r="15" spans="1:119">
      <c r="A15" s="26">
        <v>8</v>
      </c>
      <c r="B15" s="21">
        <v>10.1</v>
      </c>
      <c r="C15" s="21" t="s">
        <v>2</v>
      </c>
      <c r="D15" s="21">
        <v>13.2</v>
      </c>
      <c r="E15" s="21" t="s">
        <v>2</v>
      </c>
      <c r="F15" s="43"/>
      <c r="G15" s="227" t="s">
        <v>166</v>
      </c>
      <c r="H15" s="21">
        <v>10.16</v>
      </c>
      <c r="I15" s="21">
        <v>10.7</v>
      </c>
      <c r="J15" s="43"/>
      <c r="K15" s="26">
        <v>8</v>
      </c>
      <c r="L15" s="24">
        <v>1010.6</v>
      </c>
      <c r="M15" s="24">
        <v>1018.4</v>
      </c>
      <c r="N15" s="43"/>
      <c r="O15" s="26">
        <v>8</v>
      </c>
      <c r="P15" s="94">
        <v>65</v>
      </c>
      <c r="Q15" s="27">
        <v>94</v>
      </c>
      <c r="R15" s="43"/>
      <c r="S15" s="26">
        <v>8</v>
      </c>
      <c r="T15" s="35" t="s">
        <v>62</v>
      </c>
      <c r="U15" s="96">
        <v>19.3</v>
      </c>
      <c r="V15" s="96">
        <v>6.4</v>
      </c>
      <c r="W15" s="43"/>
      <c r="X15" s="270"/>
      <c r="Y15" s="270"/>
      <c r="Z15" s="270"/>
      <c r="AA15" s="43"/>
      <c r="AB15" s="270">
        <v>4</v>
      </c>
      <c r="AC15" s="270"/>
      <c r="AD15" s="270"/>
      <c r="AE15" s="270"/>
      <c r="AF15" s="2"/>
    </row>
    <row r="16" spans="1:119">
      <c r="A16" s="26">
        <v>9</v>
      </c>
      <c r="B16" s="21">
        <v>9.4</v>
      </c>
      <c r="C16" s="21" t="s">
        <v>2</v>
      </c>
      <c r="D16" s="21">
        <v>21</v>
      </c>
      <c r="E16" s="21" t="s">
        <v>2</v>
      </c>
      <c r="F16" s="43"/>
      <c r="G16" s="227" t="s">
        <v>167</v>
      </c>
      <c r="H16" s="21">
        <v>0.254</v>
      </c>
      <c r="I16" s="21">
        <v>3.6</v>
      </c>
      <c r="J16" s="43"/>
      <c r="K16" s="26">
        <v>9</v>
      </c>
      <c r="L16" s="24">
        <v>1005.7</v>
      </c>
      <c r="M16" s="24">
        <v>1010.7</v>
      </c>
      <c r="N16" s="43"/>
      <c r="O16" s="26">
        <v>9</v>
      </c>
      <c r="P16" s="27">
        <v>46</v>
      </c>
      <c r="Q16" s="27">
        <v>92</v>
      </c>
      <c r="R16" s="43"/>
      <c r="S16" s="26">
        <v>9</v>
      </c>
      <c r="T16" s="35" t="s">
        <v>62</v>
      </c>
      <c r="U16" s="96">
        <v>19.3</v>
      </c>
      <c r="V16" s="96">
        <v>4.7</v>
      </c>
      <c r="W16" s="43"/>
      <c r="X16" s="270"/>
      <c r="Y16" s="270"/>
      <c r="Z16" s="270"/>
      <c r="AA16" s="43"/>
      <c r="AB16" s="270" t="s">
        <v>168</v>
      </c>
      <c r="AC16" s="270"/>
      <c r="AD16" s="270"/>
      <c r="AE16" s="270"/>
      <c r="AF16" s="2"/>
    </row>
    <row r="17" spans="1:33">
      <c r="A17" s="26">
        <v>10</v>
      </c>
      <c r="B17" s="21">
        <v>10.7</v>
      </c>
      <c r="C17" s="21" t="s">
        <v>2</v>
      </c>
      <c r="D17" s="21">
        <v>23.7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1008.3</v>
      </c>
      <c r="M17" s="24">
        <v>1014.4</v>
      </c>
      <c r="N17" s="43"/>
      <c r="O17" s="26">
        <v>10</v>
      </c>
      <c r="P17" s="27">
        <v>38</v>
      </c>
      <c r="Q17" s="27">
        <v>89</v>
      </c>
      <c r="R17" s="43"/>
      <c r="S17" s="26">
        <v>10</v>
      </c>
      <c r="T17" s="35" t="s">
        <v>64</v>
      </c>
      <c r="U17" s="34">
        <v>20.9</v>
      </c>
      <c r="V17" s="34">
        <v>3.5</v>
      </c>
      <c r="W17" s="43"/>
      <c r="X17" s="270"/>
      <c r="Y17" s="270"/>
      <c r="Z17" s="270"/>
      <c r="AA17" s="43"/>
      <c r="AB17" s="270" t="s">
        <v>93</v>
      </c>
      <c r="AC17" s="270"/>
      <c r="AD17" s="270"/>
      <c r="AE17" s="270"/>
      <c r="AF17" s="2"/>
    </row>
    <row r="18" spans="1:33">
      <c r="A18" s="26">
        <v>11</v>
      </c>
      <c r="B18" s="21">
        <v>12.4</v>
      </c>
      <c r="C18" s="21" t="s">
        <v>2</v>
      </c>
      <c r="D18" s="21">
        <v>23.4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1009.1</v>
      </c>
      <c r="M18" s="24">
        <v>1014.9</v>
      </c>
      <c r="N18" s="43"/>
      <c r="O18" s="26">
        <v>11</v>
      </c>
      <c r="P18" s="27">
        <v>21</v>
      </c>
      <c r="Q18" s="27">
        <v>85</v>
      </c>
      <c r="R18" s="43"/>
      <c r="S18" s="26">
        <v>11</v>
      </c>
      <c r="T18" s="35" t="s">
        <v>64</v>
      </c>
      <c r="U18" s="136">
        <v>41.8</v>
      </c>
      <c r="V18" s="96">
        <v>5.5</v>
      </c>
      <c r="W18" s="43"/>
      <c r="X18" s="270" t="s">
        <v>169</v>
      </c>
      <c r="Y18" s="270"/>
      <c r="Z18" s="270"/>
      <c r="AA18" s="43"/>
      <c r="AB18" s="270" t="s">
        <v>66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12.9</v>
      </c>
      <c r="C19" s="21" t="s">
        <v>2</v>
      </c>
      <c r="D19" s="21">
        <v>21.7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1013</v>
      </c>
      <c r="M19" s="24">
        <v>1020.7</v>
      </c>
      <c r="N19" s="43"/>
      <c r="O19" s="26">
        <v>12</v>
      </c>
      <c r="P19" s="137">
        <v>19</v>
      </c>
      <c r="Q19" s="27">
        <v>78</v>
      </c>
      <c r="R19" s="43"/>
      <c r="S19" s="26">
        <v>12</v>
      </c>
      <c r="T19" s="124" t="s">
        <v>62</v>
      </c>
      <c r="U19" s="96">
        <v>40.200000000000003</v>
      </c>
      <c r="V19" s="96">
        <v>6.8</v>
      </c>
      <c r="W19" s="43"/>
      <c r="X19" s="270" t="s">
        <v>98</v>
      </c>
      <c r="Y19" s="270"/>
      <c r="Z19" s="270"/>
      <c r="AA19" s="43"/>
      <c r="AB19" s="270" t="s">
        <v>66</v>
      </c>
      <c r="AC19" s="270"/>
      <c r="AD19" s="270"/>
      <c r="AE19" s="270"/>
      <c r="AF19" s="2"/>
    </row>
    <row r="20" spans="1:33">
      <c r="A20" s="26">
        <v>13</v>
      </c>
      <c r="B20" s="21">
        <v>13.6</v>
      </c>
      <c r="C20" s="21" t="s">
        <v>2</v>
      </c>
      <c r="D20" s="21">
        <v>19.100000000000001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1019.4</v>
      </c>
      <c r="M20" s="24">
        <v>1021.8</v>
      </c>
      <c r="N20" s="43"/>
      <c r="O20" s="26">
        <v>13</v>
      </c>
      <c r="P20" s="27">
        <v>26</v>
      </c>
      <c r="Q20" s="27">
        <v>66</v>
      </c>
      <c r="R20" s="37"/>
      <c r="S20" s="26">
        <v>13</v>
      </c>
      <c r="T20" s="124" t="s">
        <v>64</v>
      </c>
      <c r="U20" s="96">
        <v>22.5</v>
      </c>
      <c r="V20" s="96">
        <v>4</v>
      </c>
      <c r="W20" s="43"/>
      <c r="X20" s="270"/>
      <c r="Y20" s="270"/>
      <c r="Z20" s="270"/>
      <c r="AA20" s="43"/>
      <c r="AB20" s="270" t="s">
        <v>66</v>
      </c>
      <c r="AC20" s="270"/>
      <c r="AD20" s="270"/>
      <c r="AE20" s="270"/>
      <c r="AF20" s="2"/>
    </row>
    <row r="21" spans="1:33">
      <c r="A21" s="26">
        <v>14</v>
      </c>
      <c r="B21" s="21">
        <v>10.4</v>
      </c>
      <c r="C21" s="21" t="s">
        <v>2</v>
      </c>
      <c r="D21" s="21">
        <v>21.7</v>
      </c>
      <c r="E21" s="21" t="s">
        <v>2</v>
      </c>
      <c r="F21" s="43"/>
      <c r="G21" s="228" t="s">
        <v>141</v>
      </c>
      <c r="H21" s="21">
        <v>1.27</v>
      </c>
      <c r="I21" s="229">
        <v>6.9</v>
      </c>
      <c r="J21" s="43"/>
      <c r="K21" s="26">
        <v>14</v>
      </c>
      <c r="L21" s="24">
        <v>1015</v>
      </c>
      <c r="M21" s="24">
        <v>1022</v>
      </c>
      <c r="N21" s="43"/>
      <c r="O21" s="26">
        <v>14</v>
      </c>
      <c r="P21" s="27">
        <v>41</v>
      </c>
      <c r="Q21" s="27">
        <v>82</v>
      </c>
      <c r="R21" s="43"/>
      <c r="S21" s="26">
        <v>14</v>
      </c>
      <c r="T21" s="124" t="s">
        <v>64</v>
      </c>
      <c r="U21" s="96">
        <v>29</v>
      </c>
      <c r="V21" s="96">
        <v>4.3</v>
      </c>
      <c r="W21" s="43"/>
      <c r="X21" s="270"/>
      <c r="Y21" s="270"/>
      <c r="Z21" s="270"/>
      <c r="AA21" s="43"/>
      <c r="AB21" s="270" t="s">
        <v>153</v>
      </c>
      <c r="AC21" s="270"/>
      <c r="AD21" s="270"/>
      <c r="AE21" s="270"/>
      <c r="AF21" s="2"/>
    </row>
    <row r="22" spans="1:33">
      <c r="A22" s="26">
        <v>15</v>
      </c>
      <c r="B22" s="29">
        <v>9.6</v>
      </c>
      <c r="C22" s="21" t="s">
        <v>2</v>
      </c>
      <c r="D22" s="21">
        <v>19.100000000000001</v>
      </c>
      <c r="E22" s="21" t="s">
        <v>2</v>
      </c>
      <c r="F22" s="43"/>
      <c r="G22" s="228" t="s">
        <v>167</v>
      </c>
      <c r="H22" s="21">
        <v>0.254</v>
      </c>
      <c r="I22" s="21">
        <v>0.254</v>
      </c>
      <c r="J22" s="43"/>
      <c r="K22" s="26">
        <v>15</v>
      </c>
      <c r="L22" s="24">
        <v>1013.7</v>
      </c>
      <c r="M22" s="175">
        <v>1018.8</v>
      </c>
      <c r="N22" s="43"/>
      <c r="O22" s="26">
        <v>15</v>
      </c>
      <c r="P22" s="27">
        <v>29</v>
      </c>
      <c r="Q22" s="27">
        <v>82</v>
      </c>
      <c r="R22" s="43"/>
      <c r="S22" s="26">
        <v>15</v>
      </c>
      <c r="T22" s="124" t="s">
        <v>62</v>
      </c>
      <c r="U22" s="96">
        <v>29</v>
      </c>
      <c r="V22" s="96">
        <v>6.9</v>
      </c>
      <c r="W22" s="43"/>
      <c r="X22" s="270"/>
      <c r="Y22" s="270"/>
      <c r="Z22" s="270"/>
      <c r="AA22" s="43"/>
      <c r="AB22" s="270" t="s">
        <v>178</v>
      </c>
      <c r="AC22" s="270"/>
      <c r="AD22" s="270"/>
      <c r="AE22" s="270"/>
      <c r="AF22" s="2"/>
    </row>
    <row r="23" spans="1:33">
      <c r="A23" s="26">
        <v>16</v>
      </c>
      <c r="B23" s="21">
        <v>7.6</v>
      </c>
      <c r="C23" s="21" t="s">
        <v>2</v>
      </c>
      <c r="D23" s="21">
        <v>21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1010.3</v>
      </c>
      <c r="M23" s="24">
        <v>1017</v>
      </c>
      <c r="N23" s="43"/>
      <c r="O23" s="26">
        <v>16</v>
      </c>
      <c r="P23" s="27">
        <v>43</v>
      </c>
      <c r="Q23" s="27">
        <v>84</v>
      </c>
      <c r="R23" s="43"/>
      <c r="S23" s="26">
        <v>16</v>
      </c>
      <c r="T23" s="124" t="s">
        <v>95</v>
      </c>
      <c r="U23" s="96">
        <v>19.3</v>
      </c>
      <c r="V23" s="96">
        <v>3.7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10.3</v>
      </c>
      <c r="C24" s="21" t="s">
        <v>2</v>
      </c>
      <c r="D24" s="21">
        <v>17.100000000000001</v>
      </c>
      <c r="E24" s="21" t="s">
        <v>2</v>
      </c>
      <c r="F24" s="43"/>
      <c r="G24" s="228" t="s">
        <v>166</v>
      </c>
      <c r="H24" s="21">
        <v>6.3490000000000002</v>
      </c>
      <c r="I24" s="21">
        <v>2</v>
      </c>
      <c r="J24" s="43"/>
      <c r="K24" s="26">
        <v>17</v>
      </c>
      <c r="L24" s="24">
        <v>1010</v>
      </c>
      <c r="M24" s="24">
        <v>1011.6</v>
      </c>
      <c r="N24" s="43"/>
      <c r="O24" s="26">
        <v>17</v>
      </c>
      <c r="P24" s="27">
        <v>58</v>
      </c>
      <c r="Q24" s="27">
        <v>90</v>
      </c>
      <c r="R24" s="43"/>
      <c r="S24" s="26">
        <v>17</v>
      </c>
      <c r="T24" s="35" t="s">
        <v>62</v>
      </c>
      <c r="U24" s="96">
        <v>29</v>
      </c>
      <c r="V24" s="136">
        <v>9.1999999999999993</v>
      </c>
      <c r="W24" s="43"/>
      <c r="X24" s="270"/>
      <c r="Y24" s="270"/>
      <c r="Z24" s="270"/>
      <c r="AA24" s="43"/>
      <c r="AB24" s="270" t="s">
        <v>162</v>
      </c>
      <c r="AC24" s="270"/>
      <c r="AD24" s="270"/>
      <c r="AE24" s="270"/>
      <c r="AF24" s="2"/>
    </row>
    <row r="25" spans="1:33">
      <c r="A25" s="26">
        <v>18</v>
      </c>
      <c r="B25" s="21">
        <v>9.6</v>
      </c>
      <c r="C25" s="21" t="s">
        <v>2</v>
      </c>
      <c r="D25" s="143">
        <v>12.4</v>
      </c>
      <c r="E25" s="21" t="s">
        <v>2</v>
      </c>
      <c r="F25" s="43"/>
      <c r="G25" s="228" t="s">
        <v>166</v>
      </c>
      <c r="H25" s="134">
        <v>22.352</v>
      </c>
      <c r="I25" s="21">
        <v>5.3</v>
      </c>
      <c r="J25" s="43"/>
      <c r="K25" s="26">
        <v>18</v>
      </c>
      <c r="L25" s="24">
        <v>1008.6</v>
      </c>
      <c r="M25" s="24">
        <v>1011.1</v>
      </c>
      <c r="N25" s="43"/>
      <c r="O25" s="26">
        <v>18</v>
      </c>
      <c r="P25" s="27">
        <v>87</v>
      </c>
      <c r="Q25" s="27">
        <v>93</v>
      </c>
      <c r="R25" s="43"/>
      <c r="S25" s="26">
        <v>18</v>
      </c>
      <c r="T25" s="35" t="s">
        <v>96</v>
      </c>
      <c r="U25" s="96">
        <v>25.7</v>
      </c>
      <c r="V25" s="96">
        <v>6.3</v>
      </c>
      <c r="W25" s="43"/>
      <c r="X25" s="270"/>
      <c r="Y25" s="270"/>
      <c r="Z25" s="270"/>
      <c r="AA25" s="43"/>
      <c r="AB25" s="270" t="s">
        <v>162</v>
      </c>
      <c r="AC25" s="270"/>
      <c r="AD25" s="270"/>
      <c r="AE25" s="270"/>
      <c r="AF25" s="38"/>
    </row>
    <row r="26" spans="1:33">
      <c r="A26" s="26">
        <v>19</v>
      </c>
      <c r="B26" s="21">
        <v>10.9</v>
      </c>
      <c r="C26" s="21" t="s">
        <v>2</v>
      </c>
      <c r="D26" s="21">
        <v>16.2</v>
      </c>
      <c r="E26" s="21" t="s">
        <v>2</v>
      </c>
      <c r="F26" s="43"/>
      <c r="G26" s="228" t="s">
        <v>140</v>
      </c>
      <c r="H26" s="21">
        <v>17.271999999999998</v>
      </c>
      <c r="I26" s="134">
        <v>53.1</v>
      </c>
      <c r="J26" s="43"/>
      <c r="K26" s="26">
        <v>19</v>
      </c>
      <c r="L26" s="24">
        <v>1005.9</v>
      </c>
      <c r="M26" s="24">
        <v>1008.9</v>
      </c>
      <c r="N26" s="43"/>
      <c r="O26" s="26">
        <v>19</v>
      </c>
      <c r="P26" s="27">
        <v>69</v>
      </c>
      <c r="Q26" s="27">
        <v>95</v>
      </c>
      <c r="R26" s="43"/>
      <c r="S26" s="26">
        <v>19</v>
      </c>
      <c r="T26" s="35" t="s">
        <v>95</v>
      </c>
      <c r="U26" s="96">
        <v>16.100000000000001</v>
      </c>
      <c r="V26" s="96">
        <v>2.7</v>
      </c>
      <c r="W26" s="43"/>
      <c r="X26" s="270" t="s">
        <v>170</v>
      </c>
      <c r="Y26" s="270"/>
      <c r="Z26" s="270"/>
      <c r="AA26" s="43"/>
      <c r="AB26" s="270" t="s">
        <v>162</v>
      </c>
      <c r="AC26" s="270"/>
      <c r="AD26" s="270"/>
      <c r="AE26" s="270"/>
      <c r="AF26" s="38"/>
    </row>
    <row r="27" spans="1:33">
      <c r="A27" s="26">
        <v>20</v>
      </c>
      <c r="B27" s="21">
        <v>11.9</v>
      </c>
      <c r="C27" s="21" t="s">
        <v>2</v>
      </c>
      <c r="D27" s="21">
        <v>20.3</v>
      </c>
      <c r="E27" s="21" t="s">
        <v>2</v>
      </c>
      <c r="F27" s="43"/>
      <c r="G27" s="228" t="s">
        <v>167</v>
      </c>
      <c r="H27" s="21">
        <v>0.50800000000000001</v>
      </c>
      <c r="I27" s="21">
        <v>0.3</v>
      </c>
      <c r="J27" s="43"/>
      <c r="K27" s="26">
        <v>20</v>
      </c>
      <c r="L27" s="24">
        <v>1005.6</v>
      </c>
      <c r="M27" s="24">
        <v>1008.7</v>
      </c>
      <c r="N27" s="43"/>
      <c r="O27" s="26">
        <v>20</v>
      </c>
      <c r="P27" s="27">
        <v>63</v>
      </c>
      <c r="Q27" s="232">
        <v>96</v>
      </c>
      <c r="R27" s="43"/>
      <c r="S27" s="26">
        <v>20</v>
      </c>
      <c r="T27" s="35" t="s">
        <v>95</v>
      </c>
      <c r="U27" s="96">
        <v>22.5</v>
      </c>
      <c r="V27" s="96">
        <v>2.7</v>
      </c>
      <c r="W27" s="43"/>
      <c r="X27" s="270"/>
      <c r="Y27" s="270"/>
      <c r="Z27" s="270"/>
      <c r="AA27" s="43"/>
      <c r="AB27" s="270" t="s">
        <v>104</v>
      </c>
      <c r="AC27" s="270"/>
      <c r="AD27" s="270"/>
      <c r="AE27" s="270"/>
      <c r="AF27" s="38"/>
    </row>
    <row r="28" spans="1:33">
      <c r="A28" s="26">
        <v>21</v>
      </c>
      <c r="B28" s="21">
        <v>10.3</v>
      </c>
      <c r="C28" s="21" t="s">
        <v>2</v>
      </c>
      <c r="D28" s="21">
        <v>24.8</v>
      </c>
      <c r="E28" s="21" t="s">
        <v>2</v>
      </c>
      <c r="F28" s="43"/>
      <c r="G28" s="228" t="s">
        <v>159</v>
      </c>
      <c r="H28" s="21">
        <v>0.50800000000000001</v>
      </c>
      <c r="I28" s="21">
        <v>2.5</v>
      </c>
      <c r="J28" s="43"/>
      <c r="K28" s="26">
        <v>21</v>
      </c>
      <c r="L28" s="24">
        <v>1008.7</v>
      </c>
      <c r="M28" s="24">
        <v>1014.3</v>
      </c>
      <c r="N28" s="43"/>
      <c r="O28" s="26">
        <v>21</v>
      </c>
      <c r="P28" s="27">
        <v>48</v>
      </c>
      <c r="Q28" s="27">
        <v>92</v>
      </c>
      <c r="R28" s="43"/>
      <c r="S28" s="26">
        <v>21</v>
      </c>
      <c r="T28" s="35" t="s">
        <v>54</v>
      </c>
      <c r="U28" s="96">
        <v>20.9</v>
      </c>
      <c r="V28" s="96">
        <v>3.9</v>
      </c>
      <c r="W28" s="43"/>
      <c r="X28" s="270"/>
      <c r="Y28" s="270"/>
      <c r="Z28" s="270"/>
      <c r="AA28" s="43"/>
      <c r="AB28" s="270" t="s">
        <v>153</v>
      </c>
      <c r="AC28" s="270"/>
      <c r="AD28" s="270"/>
      <c r="AE28" s="270"/>
      <c r="AF28" s="2"/>
    </row>
    <row r="29" spans="1:33">
      <c r="A29" s="26">
        <v>22</v>
      </c>
      <c r="B29" s="21">
        <v>12.9</v>
      </c>
      <c r="C29" s="21" t="s">
        <v>2</v>
      </c>
      <c r="D29" s="21">
        <v>25.1</v>
      </c>
      <c r="E29" s="21" t="s">
        <v>2</v>
      </c>
      <c r="F29" s="43"/>
      <c r="G29" s="228" t="s">
        <v>171</v>
      </c>
      <c r="H29" s="21">
        <v>0.254</v>
      </c>
      <c r="I29" s="21"/>
      <c r="J29" s="43"/>
      <c r="K29" s="26">
        <v>22</v>
      </c>
      <c r="L29" s="24">
        <v>1013.2</v>
      </c>
      <c r="M29" s="24">
        <v>1016.5</v>
      </c>
      <c r="N29" s="43"/>
      <c r="O29" s="26">
        <v>22</v>
      </c>
      <c r="P29" s="27">
        <v>46</v>
      </c>
      <c r="Q29" s="27">
        <v>90</v>
      </c>
      <c r="R29" s="43"/>
      <c r="S29" s="26">
        <v>22</v>
      </c>
      <c r="T29" s="35" t="s">
        <v>64</v>
      </c>
      <c r="U29" s="96">
        <v>17.7</v>
      </c>
      <c r="V29" s="96">
        <v>4</v>
      </c>
      <c r="W29" s="43"/>
      <c r="X29" s="270"/>
      <c r="Y29" s="270"/>
      <c r="Z29" s="270"/>
      <c r="AA29" s="43"/>
      <c r="AB29" s="270" t="s">
        <v>93</v>
      </c>
      <c r="AC29" s="270"/>
      <c r="AD29" s="270"/>
      <c r="AE29" s="270"/>
      <c r="AF29" s="38"/>
    </row>
    <row r="30" spans="1:33">
      <c r="A30" s="26">
        <v>23</v>
      </c>
      <c r="B30" s="21">
        <v>14.7</v>
      </c>
      <c r="C30" s="21" t="s">
        <v>2</v>
      </c>
      <c r="D30" s="134">
        <v>26</v>
      </c>
      <c r="E30" s="21" t="s">
        <v>2</v>
      </c>
      <c r="F30" s="43"/>
      <c r="G30" s="171"/>
      <c r="H30" s="21">
        <v>0</v>
      </c>
      <c r="I30" s="21"/>
      <c r="J30" s="43"/>
      <c r="K30" s="26">
        <v>23</v>
      </c>
      <c r="L30" s="24">
        <v>1013.3</v>
      </c>
      <c r="M30" s="24">
        <v>1017.9</v>
      </c>
      <c r="N30" s="43"/>
      <c r="O30" s="26">
        <v>23</v>
      </c>
      <c r="P30" s="27">
        <v>40</v>
      </c>
      <c r="Q30" s="35">
        <v>88</v>
      </c>
      <c r="R30" s="43"/>
      <c r="S30" s="26">
        <v>23</v>
      </c>
      <c r="T30" s="35" t="s">
        <v>95</v>
      </c>
      <c r="U30" s="96">
        <v>16.100000000000001</v>
      </c>
      <c r="V30" s="96">
        <v>4.2</v>
      </c>
      <c r="W30" s="43"/>
      <c r="X30" s="270"/>
      <c r="Y30" s="270"/>
      <c r="Z30" s="270"/>
      <c r="AA30" s="43"/>
      <c r="AB30" s="270" t="s">
        <v>93</v>
      </c>
      <c r="AC30" s="270"/>
      <c r="AD30" s="270"/>
      <c r="AE30" s="270"/>
      <c r="AF30" s="2"/>
    </row>
    <row r="31" spans="1:33">
      <c r="A31" s="26">
        <v>24</v>
      </c>
      <c r="B31" s="21">
        <v>14.2</v>
      </c>
      <c r="C31" s="21" t="s">
        <v>2</v>
      </c>
      <c r="D31" s="21">
        <v>25.7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1012.5</v>
      </c>
      <c r="M31" s="24">
        <v>1015.4</v>
      </c>
      <c r="N31" s="43"/>
      <c r="O31" s="26">
        <v>24</v>
      </c>
      <c r="P31" s="27">
        <v>46</v>
      </c>
      <c r="Q31" s="27">
        <v>82</v>
      </c>
      <c r="R31" s="43"/>
      <c r="S31" s="26">
        <v>24</v>
      </c>
      <c r="T31" s="35" t="s">
        <v>64</v>
      </c>
      <c r="U31" s="96">
        <v>20.9</v>
      </c>
      <c r="V31" s="96">
        <v>4.2</v>
      </c>
      <c r="W31" s="43"/>
      <c r="X31" s="270"/>
      <c r="Y31" s="270"/>
      <c r="Z31" s="270"/>
      <c r="AA31" s="43"/>
      <c r="AB31" s="270" t="s">
        <v>66</v>
      </c>
      <c r="AC31" s="270"/>
      <c r="AD31" s="270"/>
      <c r="AE31" s="270"/>
      <c r="AF31" s="2"/>
    </row>
    <row r="32" spans="1:33">
      <c r="A32" s="26">
        <v>25</v>
      </c>
      <c r="B32" s="21">
        <v>14.8</v>
      </c>
      <c r="C32" s="21" t="s">
        <v>2</v>
      </c>
      <c r="D32" s="21">
        <v>24.7</v>
      </c>
      <c r="E32" s="21" t="s">
        <v>2</v>
      </c>
      <c r="F32" s="43"/>
      <c r="G32" s="230" t="s">
        <v>177</v>
      </c>
      <c r="H32" s="21">
        <v>2.794</v>
      </c>
      <c r="I32" s="21">
        <v>3.6</v>
      </c>
      <c r="J32" s="43"/>
      <c r="K32" s="26">
        <v>25</v>
      </c>
      <c r="L32" s="24">
        <v>1013.7</v>
      </c>
      <c r="M32" s="24">
        <v>1017.3</v>
      </c>
      <c r="N32" s="43"/>
      <c r="O32" s="26">
        <v>25</v>
      </c>
      <c r="P32" s="27">
        <v>47</v>
      </c>
      <c r="Q32" s="27">
        <v>90</v>
      </c>
      <c r="R32" s="43"/>
      <c r="S32" s="26">
        <v>25</v>
      </c>
      <c r="T32" s="35" t="s">
        <v>64</v>
      </c>
      <c r="U32" s="96">
        <v>37</v>
      </c>
      <c r="V32" s="96">
        <v>4.7</v>
      </c>
      <c r="W32" s="43"/>
      <c r="X32" s="270"/>
      <c r="Y32" s="270"/>
      <c r="Z32" s="270"/>
      <c r="AA32" s="43"/>
      <c r="AB32" s="270" t="s">
        <v>153</v>
      </c>
      <c r="AC32" s="270"/>
      <c r="AD32" s="270"/>
      <c r="AE32" s="270"/>
      <c r="AF32" s="2"/>
    </row>
    <row r="33" spans="1:32">
      <c r="A33" s="26">
        <v>26</v>
      </c>
      <c r="B33" s="21">
        <v>14.8</v>
      </c>
      <c r="C33" s="21" t="s">
        <v>2</v>
      </c>
      <c r="D33" s="21">
        <v>21.7</v>
      </c>
      <c r="E33" s="21" t="s">
        <v>2</v>
      </c>
      <c r="F33" s="43"/>
      <c r="G33" s="31" t="s">
        <v>176</v>
      </c>
      <c r="H33" s="21">
        <v>3.048</v>
      </c>
      <c r="I33" s="21">
        <v>1.8</v>
      </c>
      <c r="J33" s="43"/>
      <c r="K33" s="26">
        <v>26</v>
      </c>
      <c r="L33" s="24">
        <v>1014</v>
      </c>
      <c r="M33" s="24">
        <v>1017.3</v>
      </c>
      <c r="N33" s="43"/>
      <c r="O33" s="26">
        <v>26</v>
      </c>
      <c r="P33" s="27">
        <v>55</v>
      </c>
      <c r="Q33" s="27">
        <v>93</v>
      </c>
      <c r="R33" s="43"/>
      <c r="S33" s="26">
        <v>26</v>
      </c>
      <c r="T33" s="35" t="s">
        <v>62</v>
      </c>
      <c r="U33" s="96">
        <v>19.3</v>
      </c>
      <c r="V33" s="96">
        <v>4.7</v>
      </c>
      <c r="W33" s="43"/>
      <c r="X33" s="270"/>
      <c r="Y33" s="270"/>
      <c r="Z33" s="270"/>
      <c r="AA33" s="43"/>
      <c r="AB33" s="270" t="s">
        <v>104</v>
      </c>
      <c r="AC33" s="270"/>
      <c r="AD33" s="270"/>
      <c r="AE33" s="270"/>
      <c r="AF33" s="2"/>
    </row>
    <row r="34" spans="1:32">
      <c r="A34" s="26">
        <v>27</v>
      </c>
      <c r="B34" s="233">
        <v>15.2</v>
      </c>
      <c r="C34" s="21" t="s">
        <v>2</v>
      </c>
      <c r="D34" s="21">
        <v>18.3</v>
      </c>
      <c r="E34" s="21" t="s">
        <v>2</v>
      </c>
      <c r="F34" s="43"/>
      <c r="G34" s="230" t="s">
        <v>175</v>
      </c>
      <c r="H34" s="21">
        <v>4.5720000000000001</v>
      </c>
      <c r="I34" s="21">
        <v>4.0999999999999996</v>
      </c>
      <c r="J34" s="43"/>
      <c r="K34" s="26">
        <v>27</v>
      </c>
      <c r="L34" s="24">
        <v>1009.5</v>
      </c>
      <c r="M34" s="24">
        <v>1014</v>
      </c>
      <c r="N34" s="43"/>
      <c r="O34" s="26">
        <v>27</v>
      </c>
      <c r="P34" s="27">
        <v>67</v>
      </c>
      <c r="Q34" s="27">
        <v>93</v>
      </c>
      <c r="R34" s="43"/>
      <c r="S34" s="26">
        <v>27</v>
      </c>
      <c r="T34" s="35" t="s">
        <v>95</v>
      </c>
      <c r="U34" s="96">
        <v>14.5</v>
      </c>
      <c r="V34" s="96">
        <v>2.7</v>
      </c>
      <c r="W34" s="43"/>
      <c r="X34" s="270"/>
      <c r="Y34" s="270"/>
      <c r="Z34" s="270"/>
      <c r="AA34" s="43"/>
      <c r="AB34" s="270" t="s">
        <v>162</v>
      </c>
      <c r="AC34" s="270"/>
      <c r="AD34" s="270"/>
      <c r="AE34" s="270"/>
      <c r="AF34" s="2"/>
    </row>
    <row r="35" spans="1:32">
      <c r="A35" s="26">
        <v>28</v>
      </c>
      <c r="B35" s="21">
        <v>14.3</v>
      </c>
      <c r="C35" s="21" t="s">
        <v>2</v>
      </c>
      <c r="D35" s="21">
        <v>22</v>
      </c>
      <c r="E35" s="21" t="s">
        <v>2</v>
      </c>
      <c r="F35" s="43"/>
      <c r="G35" s="172"/>
      <c r="H35" s="21">
        <v>0.254</v>
      </c>
      <c r="I35" s="134"/>
      <c r="J35" s="43"/>
      <c r="K35" s="26">
        <v>28</v>
      </c>
      <c r="L35" s="24">
        <v>1004.1</v>
      </c>
      <c r="M35" s="24">
        <v>1009.6</v>
      </c>
      <c r="N35" s="43"/>
      <c r="O35" s="26">
        <v>28</v>
      </c>
      <c r="P35" s="27">
        <v>62</v>
      </c>
      <c r="Q35" s="27">
        <v>95</v>
      </c>
      <c r="R35" s="43"/>
      <c r="S35" s="26">
        <v>28</v>
      </c>
      <c r="T35" s="35" t="s">
        <v>64</v>
      </c>
      <c r="U35" s="96">
        <v>38.6</v>
      </c>
      <c r="V35" s="96">
        <v>4.2</v>
      </c>
      <c r="W35" s="43"/>
      <c r="X35" s="270"/>
      <c r="Y35" s="270"/>
      <c r="Z35" s="270"/>
      <c r="AA35" s="43"/>
      <c r="AB35" s="270" t="s">
        <v>104</v>
      </c>
      <c r="AC35" s="270"/>
      <c r="AD35" s="270"/>
      <c r="AE35" s="270"/>
      <c r="AF35" s="2"/>
    </row>
    <row r="36" spans="1:32">
      <c r="A36" s="26">
        <v>29</v>
      </c>
      <c r="B36" s="21">
        <v>10.6</v>
      </c>
      <c r="C36" s="21" t="s">
        <v>2</v>
      </c>
      <c r="D36" s="21">
        <v>23.2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1008.8</v>
      </c>
      <c r="M36" s="24">
        <v>1020</v>
      </c>
      <c r="N36" s="43"/>
      <c r="O36" s="26">
        <v>29</v>
      </c>
      <c r="P36" s="27">
        <v>40</v>
      </c>
      <c r="Q36" s="27">
        <v>90</v>
      </c>
      <c r="R36" s="43"/>
      <c r="S36" s="26">
        <v>29</v>
      </c>
      <c r="T36" s="35" t="s">
        <v>64</v>
      </c>
      <c r="U36" s="96">
        <v>19.3</v>
      </c>
      <c r="V36" s="96">
        <v>4.5</v>
      </c>
      <c r="W36" s="43"/>
      <c r="X36" s="270"/>
      <c r="Y36" s="270"/>
      <c r="Z36" s="270"/>
      <c r="AA36" s="43"/>
      <c r="AB36" s="270" t="s">
        <v>66</v>
      </c>
      <c r="AC36" s="270"/>
      <c r="AD36" s="270"/>
      <c r="AE36" s="270"/>
      <c r="AF36" s="2"/>
    </row>
    <row r="37" spans="1:32">
      <c r="A37" s="26">
        <v>30</v>
      </c>
      <c r="B37" s="21">
        <v>12.2</v>
      </c>
      <c r="C37" s="21" t="s">
        <v>2</v>
      </c>
      <c r="D37" s="21">
        <v>24.8</v>
      </c>
      <c r="E37" s="21" t="s">
        <v>2</v>
      </c>
      <c r="F37" s="43"/>
      <c r="G37" s="173"/>
      <c r="H37" s="21">
        <v>0</v>
      </c>
      <c r="I37" s="21"/>
      <c r="J37" s="43"/>
      <c r="K37" s="26">
        <v>30</v>
      </c>
      <c r="L37" s="24">
        <v>1020.1</v>
      </c>
      <c r="M37" s="24">
        <v>1025.0999999999999</v>
      </c>
      <c r="N37" s="43"/>
      <c r="O37" s="26">
        <v>30</v>
      </c>
      <c r="P37" s="27">
        <v>34</v>
      </c>
      <c r="Q37" s="27">
        <v>88</v>
      </c>
      <c r="R37" s="43"/>
      <c r="S37" s="26">
        <v>30</v>
      </c>
      <c r="T37" s="35" t="s">
        <v>64</v>
      </c>
      <c r="U37" s="96">
        <v>20.9</v>
      </c>
      <c r="V37" s="96">
        <v>3.9</v>
      </c>
      <c r="W37" s="43"/>
      <c r="X37" s="270"/>
      <c r="Y37" s="270"/>
      <c r="Z37" s="270"/>
      <c r="AA37" s="43"/>
      <c r="AB37" s="270" t="s">
        <v>92</v>
      </c>
      <c r="AC37" s="270"/>
      <c r="AD37" s="270"/>
      <c r="AE37" s="270"/>
      <c r="AF37" s="2"/>
    </row>
    <row r="38" spans="1:32">
      <c r="A38" s="39">
        <v>31</v>
      </c>
      <c r="B38" s="21">
        <v>14.5</v>
      </c>
      <c r="C38" s="21" t="s">
        <v>2</v>
      </c>
      <c r="D38" s="21">
        <v>24.7</v>
      </c>
      <c r="E38" s="21" t="s">
        <v>2</v>
      </c>
      <c r="F38" s="43"/>
      <c r="G38" s="174"/>
      <c r="H38" s="21">
        <v>0</v>
      </c>
      <c r="I38" s="21"/>
      <c r="J38" s="43"/>
      <c r="K38" s="39">
        <v>31</v>
      </c>
      <c r="L38" s="24">
        <v>1022.2</v>
      </c>
      <c r="M38" s="138">
        <v>1026.7</v>
      </c>
      <c r="N38" s="43"/>
      <c r="O38" s="39">
        <v>31</v>
      </c>
      <c r="P38" s="27">
        <v>48</v>
      </c>
      <c r="Q38" s="27">
        <v>80</v>
      </c>
      <c r="R38" s="43"/>
      <c r="S38" s="39">
        <v>31</v>
      </c>
      <c r="T38" s="35" t="s">
        <v>154</v>
      </c>
      <c r="U38" s="96">
        <v>22.5</v>
      </c>
      <c r="V38" s="96">
        <v>6.1</v>
      </c>
      <c r="W38" s="43"/>
      <c r="X38" s="270"/>
      <c r="Y38" s="270"/>
      <c r="Z38" s="270"/>
      <c r="AA38" s="43"/>
      <c r="AB38" s="270" t="s">
        <v>174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46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11.461290322580647</v>
      </c>
      <c r="C40" s="45" t="s">
        <v>2</v>
      </c>
      <c r="D40" s="45">
        <f>AVERAGE(D8:D38)</f>
        <v>20.909677419354839</v>
      </c>
      <c r="E40" s="46" t="s">
        <v>2</v>
      </c>
      <c r="F40" s="2"/>
      <c r="G40" s="47" t="s">
        <v>5</v>
      </c>
      <c r="H40" s="48">
        <f>SUM(H8:H38)</f>
        <v>78.231000000000009</v>
      </c>
      <c r="I40" s="119" t="s">
        <v>61</v>
      </c>
      <c r="J40" s="2"/>
      <c r="K40" s="44" t="s">
        <v>3</v>
      </c>
      <c r="L40" s="103">
        <f>AVERAGE(L8:L38)</f>
        <v>1010.6322580645161</v>
      </c>
      <c r="M40" s="104">
        <f>AVERAGE(M8:M38)</f>
        <v>1015.9225806451612</v>
      </c>
      <c r="N40" s="2"/>
      <c r="O40" s="44" t="s">
        <v>3</v>
      </c>
      <c r="P40" s="122">
        <f>AVERAGE(P8:P38)</f>
        <v>45.516129032258064</v>
      </c>
      <c r="Q40" s="123">
        <f>AVERAGE(Q8:Q38)</f>
        <v>86.322580645161295</v>
      </c>
      <c r="R40" s="2"/>
      <c r="S40" s="86" t="s">
        <v>11</v>
      </c>
      <c r="T40" s="86" t="s">
        <v>64</v>
      </c>
      <c r="U40" s="97">
        <f>MAXA(U8:U38)</f>
        <v>41.8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16.009677419354837</v>
      </c>
      <c r="C41" s="279"/>
      <c r="D41" s="279"/>
      <c r="E41" s="51" t="s">
        <v>2</v>
      </c>
      <c r="F41" s="2"/>
      <c r="G41" s="113" t="s">
        <v>58</v>
      </c>
      <c r="H41" s="121">
        <v>2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1013.2774193548387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65.91935483870968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6.1</v>
      </c>
      <c r="C42" s="56" t="s">
        <v>2</v>
      </c>
      <c r="D42" s="56">
        <f>MAXA(D8:D38)</f>
        <v>26</v>
      </c>
      <c r="E42" s="57" t="s">
        <v>2</v>
      </c>
      <c r="F42" s="2"/>
      <c r="G42" s="47" t="s">
        <v>6</v>
      </c>
      <c r="H42" s="48">
        <f>MAXA(H8:H38)</f>
        <v>22.352</v>
      </c>
      <c r="I42" s="97">
        <f>MAXA(I8:I38)</f>
        <v>53.1</v>
      </c>
      <c r="J42" s="2"/>
      <c r="K42" s="55" t="s">
        <v>4</v>
      </c>
      <c r="L42" s="105">
        <f>MINA(L8:L38)</f>
        <v>997.9</v>
      </c>
      <c r="M42" s="105">
        <f>MAXA(M8:M38)</f>
        <v>1026.7</v>
      </c>
      <c r="N42" s="2"/>
      <c r="O42" s="55" t="s">
        <v>4</v>
      </c>
      <c r="P42" s="95">
        <f>MINA(P8:P38)</f>
        <v>19</v>
      </c>
      <c r="Q42" s="95">
        <f>MAXA(Q8:Q38)</f>
        <v>96</v>
      </c>
      <c r="R42" s="58"/>
      <c r="S42" s="297" t="s">
        <v>50</v>
      </c>
      <c r="T42" s="298"/>
      <c r="U42" s="102">
        <f>AVERAGE(U8:U38)</f>
        <v>25.816129032258065</v>
      </c>
      <c r="V42" s="102">
        <f>AVERAGE(V8:V38)</f>
        <v>4.7548387096774194</v>
      </c>
      <c r="W42" s="2"/>
      <c r="X42" s="106">
        <f>SUM(H8:H17)</f>
        <v>18.796000000000003</v>
      </c>
      <c r="Y42" s="106">
        <f>SUM(H18:H27)</f>
        <v>48.005000000000003</v>
      </c>
      <c r="Z42" s="106">
        <f>SUM(H28:H38)</f>
        <v>11.43</v>
      </c>
      <c r="AA42" s="2"/>
      <c r="AB42" s="80" t="s">
        <v>43</v>
      </c>
      <c r="AC42" s="106">
        <f>AVERAGE(B8:B17)</f>
        <v>9.76</v>
      </c>
      <c r="AD42" s="106">
        <f>AVERAGE(D8:D17)</f>
        <v>19.52</v>
      </c>
      <c r="AE42" s="106">
        <f>AVERAGE(B49:B58)</f>
        <v>14.479999999999999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Aprile!H45</f>
        <v>139.16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10.92</v>
      </c>
      <c r="AD43" s="106">
        <f>AVERAGE(D18:D27)</f>
        <v>19.2</v>
      </c>
      <c r="AE43" s="106">
        <f>AVERAGE(B59:B68)</f>
        <v>15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78.231000000000009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13.5</v>
      </c>
      <c r="AD44" s="106">
        <f>AVERAGE(D28:D38)</f>
        <v>23.727272727272727</v>
      </c>
      <c r="AE44" s="106">
        <f>AVERAGE(B69:B79)</f>
        <v>18.318181818181817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217.39100000000002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17.3</v>
      </c>
      <c r="C49" s="69" t="s">
        <v>2</v>
      </c>
      <c r="G49" s="63"/>
      <c r="L49" s="67"/>
    </row>
    <row r="50" spans="1:20">
      <c r="A50" s="26">
        <v>2</v>
      </c>
      <c r="B50" s="70">
        <v>15</v>
      </c>
      <c r="C50" s="71" t="s">
        <v>2</v>
      </c>
    </row>
    <row r="51" spans="1:20">
      <c r="A51" s="26">
        <v>3</v>
      </c>
      <c r="B51" s="70">
        <v>14.1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15.2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12.6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13.3</v>
      </c>
      <c r="C54" s="71" t="s">
        <v>2</v>
      </c>
    </row>
    <row r="55" spans="1:20">
      <c r="A55" s="26">
        <v>7</v>
      </c>
      <c r="B55" s="70">
        <v>13.7</v>
      </c>
      <c r="C55" s="71" t="s">
        <v>2</v>
      </c>
    </row>
    <row r="56" spans="1:20">
      <c r="A56" s="26">
        <v>8</v>
      </c>
      <c r="B56" s="70">
        <v>11.8</v>
      </c>
      <c r="C56" s="71" t="s">
        <v>2</v>
      </c>
    </row>
    <row r="57" spans="1:20">
      <c r="A57" s="26">
        <v>9</v>
      </c>
      <c r="B57" s="70">
        <v>14.4</v>
      </c>
      <c r="C57" s="71" t="s">
        <v>2</v>
      </c>
    </row>
    <row r="58" spans="1:20">
      <c r="A58" s="26">
        <v>10</v>
      </c>
      <c r="B58" s="70">
        <v>17.399999999999999</v>
      </c>
      <c r="C58" s="71" t="s">
        <v>2</v>
      </c>
    </row>
    <row r="59" spans="1:20">
      <c r="A59" s="26">
        <v>11</v>
      </c>
      <c r="B59" s="70">
        <v>17.399999999999999</v>
      </c>
      <c r="C59" s="71" t="s">
        <v>2</v>
      </c>
    </row>
    <row r="60" spans="1:20">
      <c r="A60" s="26">
        <v>12</v>
      </c>
      <c r="B60" s="70">
        <v>17.899999999999999</v>
      </c>
      <c r="C60" s="71" t="s">
        <v>2</v>
      </c>
    </row>
    <row r="61" spans="1:20">
      <c r="A61" s="26">
        <v>13</v>
      </c>
      <c r="B61" s="70">
        <v>17.7</v>
      </c>
      <c r="C61" s="71" t="s">
        <v>2</v>
      </c>
    </row>
    <row r="62" spans="1:20">
      <c r="A62" s="26">
        <v>14</v>
      </c>
      <c r="B62" s="70">
        <v>16</v>
      </c>
      <c r="C62" s="71" t="s">
        <v>2</v>
      </c>
    </row>
    <row r="63" spans="1:20">
      <c r="A63" s="26">
        <v>15</v>
      </c>
      <c r="B63" s="70">
        <v>14</v>
      </c>
      <c r="C63" s="71" t="s">
        <v>2</v>
      </c>
    </row>
    <row r="64" spans="1:20">
      <c r="A64" s="26">
        <v>16</v>
      </c>
      <c r="B64" s="70">
        <v>14.8</v>
      </c>
      <c r="C64" s="71" t="s">
        <v>2</v>
      </c>
    </row>
    <row r="65" spans="1:3">
      <c r="A65" s="26">
        <v>17</v>
      </c>
      <c r="B65" s="70">
        <v>12.9</v>
      </c>
      <c r="C65" s="71" t="s">
        <v>2</v>
      </c>
    </row>
    <row r="66" spans="1:3">
      <c r="A66" s="26">
        <v>18</v>
      </c>
      <c r="B66" s="70">
        <v>11.2</v>
      </c>
      <c r="C66" s="71" t="s">
        <v>2</v>
      </c>
    </row>
    <row r="67" spans="1:3">
      <c r="A67" s="26">
        <v>19</v>
      </c>
      <c r="B67" s="70">
        <v>13.1</v>
      </c>
      <c r="C67" s="71" t="s">
        <v>2</v>
      </c>
    </row>
    <row r="68" spans="1:3">
      <c r="A68" s="26">
        <v>20</v>
      </c>
      <c r="B68" s="70">
        <v>15</v>
      </c>
      <c r="C68" s="71" t="s">
        <v>2</v>
      </c>
    </row>
    <row r="69" spans="1:3">
      <c r="A69" s="26">
        <v>21</v>
      </c>
      <c r="B69" s="70">
        <v>16.7</v>
      </c>
      <c r="C69" s="71" t="s">
        <v>2</v>
      </c>
    </row>
    <row r="70" spans="1:3">
      <c r="A70" s="26">
        <v>22</v>
      </c>
      <c r="B70" s="70">
        <v>19</v>
      </c>
      <c r="C70" s="71" t="s">
        <v>2</v>
      </c>
    </row>
    <row r="71" spans="1:3">
      <c r="A71" s="26">
        <v>23</v>
      </c>
      <c r="B71" s="70">
        <v>20.399999999999999</v>
      </c>
      <c r="C71" s="71" t="s">
        <v>2</v>
      </c>
    </row>
    <row r="72" spans="1:3">
      <c r="A72" s="26">
        <v>24</v>
      </c>
      <c r="B72" s="70">
        <v>19.100000000000001</v>
      </c>
      <c r="C72" s="71" t="s">
        <v>2</v>
      </c>
    </row>
    <row r="73" spans="1:3">
      <c r="A73" s="26">
        <v>25</v>
      </c>
      <c r="B73" s="70">
        <v>18.2</v>
      </c>
      <c r="C73" s="71" t="s">
        <v>2</v>
      </c>
    </row>
    <row r="74" spans="1:3">
      <c r="A74" s="26">
        <v>26</v>
      </c>
      <c r="B74" s="70">
        <v>17.7</v>
      </c>
      <c r="C74" s="71" t="s">
        <v>2</v>
      </c>
    </row>
    <row r="75" spans="1:3">
      <c r="A75" s="26">
        <v>27</v>
      </c>
      <c r="B75" s="70">
        <v>16.899999999999999</v>
      </c>
      <c r="C75" s="71" t="s">
        <v>2</v>
      </c>
    </row>
    <row r="76" spans="1:3">
      <c r="A76" s="26">
        <v>28</v>
      </c>
      <c r="B76" s="70">
        <v>16.899999999999999</v>
      </c>
      <c r="C76" s="71" t="s">
        <v>2</v>
      </c>
    </row>
    <row r="77" spans="1:3">
      <c r="A77" s="26">
        <v>29</v>
      </c>
      <c r="B77" s="70">
        <v>17.3</v>
      </c>
      <c r="C77" s="71" t="s">
        <v>2</v>
      </c>
    </row>
    <row r="78" spans="1:3">
      <c r="A78" s="26">
        <v>30</v>
      </c>
      <c r="B78" s="70">
        <v>19.600000000000001</v>
      </c>
      <c r="C78" s="71" t="s">
        <v>2</v>
      </c>
    </row>
    <row r="79" spans="1:3">
      <c r="A79" s="39">
        <v>31</v>
      </c>
      <c r="B79" s="72">
        <v>19.7</v>
      </c>
      <c r="C79" s="73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V49" sqref="V4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77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78</v>
      </c>
      <c r="Y4" s="272"/>
      <c r="Z4" s="272"/>
      <c r="AA4" s="9"/>
      <c r="AB4" s="271">
        <v>43617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14.7</v>
      </c>
      <c r="C8" s="21" t="s">
        <v>2</v>
      </c>
      <c r="D8" s="21">
        <v>27.8</v>
      </c>
      <c r="E8" s="21" t="s">
        <v>2</v>
      </c>
      <c r="F8" s="43"/>
      <c r="G8" s="174"/>
      <c r="H8" s="21">
        <v>0</v>
      </c>
      <c r="I8" s="21"/>
      <c r="J8" s="43"/>
      <c r="K8" s="20">
        <v>1</v>
      </c>
      <c r="L8" s="175">
        <v>1019.2</v>
      </c>
      <c r="M8" s="24">
        <v>1024.4000000000001</v>
      </c>
      <c r="N8" s="43"/>
      <c r="O8" s="20">
        <v>1</v>
      </c>
      <c r="P8" s="27">
        <v>38</v>
      </c>
      <c r="Q8" s="27">
        <v>85</v>
      </c>
      <c r="R8" s="43"/>
      <c r="S8" s="20">
        <v>1</v>
      </c>
      <c r="T8" s="35" t="s">
        <v>64</v>
      </c>
      <c r="U8" s="96">
        <v>16.100000000000001</v>
      </c>
      <c r="V8" s="96">
        <v>2.7</v>
      </c>
      <c r="W8" s="43"/>
      <c r="X8" s="270"/>
      <c r="Y8" s="270"/>
      <c r="Z8" s="270"/>
      <c r="AA8" s="43"/>
      <c r="AB8" s="270" t="s">
        <v>173</v>
      </c>
      <c r="AC8" s="270"/>
      <c r="AD8" s="270"/>
      <c r="AE8" s="270"/>
      <c r="AF8" s="2"/>
    </row>
    <row r="9" spans="1:119">
      <c r="A9" s="26">
        <v>2</v>
      </c>
      <c r="B9" s="21">
        <v>16.2</v>
      </c>
      <c r="C9" s="21" t="s">
        <v>2</v>
      </c>
      <c r="D9" s="21">
        <v>29.9</v>
      </c>
      <c r="E9" s="21" t="s">
        <v>2</v>
      </c>
      <c r="F9" s="43"/>
      <c r="G9" s="174"/>
      <c r="H9" s="21">
        <v>0</v>
      </c>
      <c r="I9" s="21"/>
      <c r="J9" s="43"/>
      <c r="K9" s="26">
        <v>2</v>
      </c>
      <c r="L9" s="24">
        <v>1016</v>
      </c>
      <c r="M9" s="24">
        <v>1020.1</v>
      </c>
      <c r="N9" s="43"/>
      <c r="O9" s="26">
        <v>2</v>
      </c>
      <c r="P9" s="27">
        <v>36</v>
      </c>
      <c r="Q9" s="27">
        <v>84</v>
      </c>
      <c r="R9" s="43"/>
      <c r="S9" s="26">
        <v>2</v>
      </c>
      <c r="T9" s="35" t="s">
        <v>64</v>
      </c>
      <c r="U9" s="34">
        <v>17.7</v>
      </c>
      <c r="V9" s="34">
        <v>3.4</v>
      </c>
      <c r="W9" s="43"/>
      <c r="X9" s="270"/>
      <c r="Y9" s="270"/>
      <c r="Z9" s="270"/>
      <c r="AA9" s="43"/>
      <c r="AB9" s="270" t="s">
        <v>92</v>
      </c>
      <c r="AC9" s="270"/>
      <c r="AD9" s="270"/>
      <c r="AE9" s="270"/>
      <c r="AF9" s="2"/>
    </row>
    <row r="10" spans="1:119">
      <c r="A10" s="26">
        <v>3</v>
      </c>
      <c r="B10" s="21">
        <v>17.600000000000001</v>
      </c>
      <c r="C10" s="21" t="s">
        <v>2</v>
      </c>
      <c r="D10" s="21">
        <v>31.1</v>
      </c>
      <c r="E10" s="21" t="s">
        <v>2</v>
      </c>
      <c r="F10" s="43"/>
      <c r="G10" s="230" t="s">
        <v>172</v>
      </c>
      <c r="H10" s="21">
        <v>0</v>
      </c>
      <c r="I10" s="21"/>
      <c r="J10" s="43"/>
      <c r="K10" s="26">
        <v>3</v>
      </c>
      <c r="L10" s="24">
        <v>1013.7</v>
      </c>
      <c r="M10" s="24">
        <v>1018.2</v>
      </c>
      <c r="N10" s="43"/>
      <c r="O10" s="26">
        <v>3</v>
      </c>
      <c r="P10" s="27">
        <v>38</v>
      </c>
      <c r="Q10" s="27">
        <v>78</v>
      </c>
      <c r="R10" s="43"/>
      <c r="S10" s="26">
        <v>3</v>
      </c>
      <c r="T10" s="35" t="s">
        <v>64</v>
      </c>
      <c r="U10" s="96">
        <v>38.6</v>
      </c>
      <c r="V10" s="96">
        <v>4.5</v>
      </c>
      <c r="W10" s="43"/>
      <c r="X10" s="270"/>
      <c r="Y10" s="270"/>
      <c r="Z10" s="270"/>
      <c r="AA10" s="43"/>
      <c r="AB10" s="270" t="s">
        <v>173</v>
      </c>
      <c r="AC10" s="270"/>
      <c r="AD10" s="270"/>
      <c r="AE10" s="270"/>
      <c r="AF10" s="2"/>
    </row>
    <row r="11" spans="1:119">
      <c r="A11" s="26">
        <v>4</v>
      </c>
      <c r="B11" s="21">
        <v>17.8</v>
      </c>
      <c r="C11" s="21" t="s">
        <v>2</v>
      </c>
      <c r="D11" s="21">
        <v>30.3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1011.2</v>
      </c>
      <c r="M11" s="24">
        <v>1015.5</v>
      </c>
      <c r="N11" s="43"/>
      <c r="O11" s="26">
        <v>4</v>
      </c>
      <c r="P11" s="27">
        <v>42</v>
      </c>
      <c r="Q11" s="27">
        <v>82</v>
      </c>
      <c r="R11" s="43"/>
      <c r="S11" s="26">
        <v>4</v>
      </c>
      <c r="T11" s="35" t="s">
        <v>64</v>
      </c>
      <c r="U11" s="96">
        <v>17.7</v>
      </c>
      <c r="V11" s="96">
        <v>4.2</v>
      </c>
      <c r="W11" s="43"/>
      <c r="X11" s="270"/>
      <c r="Y11" s="270"/>
      <c r="Z11" s="270"/>
      <c r="AA11" s="43"/>
      <c r="AB11" s="270" t="s">
        <v>92</v>
      </c>
      <c r="AC11" s="270"/>
      <c r="AD11" s="270"/>
      <c r="AE11" s="270"/>
      <c r="AF11" s="32"/>
    </row>
    <row r="12" spans="1:119">
      <c r="A12" s="26">
        <v>5</v>
      </c>
      <c r="B12" s="21">
        <v>18.3</v>
      </c>
      <c r="C12" s="21" t="s">
        <v>2</v>
      </c>
      <c r="D12" s="21">
        <v>29.2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139">
        <v>1007.8</v>
      </c>
      <c r="M12" s="24">
        <v>1012.4</v>
      </c>
      <c r="N12" s="43"/>
      <c r="O12" s="26">
        <v>5</v>
      </c>
      <c r="P12" s="27">
        <v>51</v>
      </c>
      <c r="Q12" s="27">
        <v>80</v>
      </c>
      <c r="R12" s="43"/>
      <c r="S12" s="26">
        <v>5</v>
      </c>
      <c r="T12" s="35" t="s">
        <v>64</v>
      </c>
      <c r="U12" s="96">
        <v>35.4</v>
      </c>
      <c r="V12" s="96">
        <v>5.3</v>
      </c>
      <c r="W12" s="43"/>
      <c r="X12" s="270"/>
      <c r="Y12" s="270"/>
      <c r="Z12" s="270"/>
      <c r="AA12" s="43"/>
      <c r="AB12" s="270" t="s">
        <v>93</v>
      </c>
      <c r="AC12" s="270"/>
      <c r="AD12" s="270"/>
      <c r="AE12" s="270"/>
      <c r="AF12" s="33"/>
    </row>
    <row r="13" spans="1:119">
      <c r="A13" s="26">
        <v>6</v>
      </c>
      <c r="B13" s="21">
        <v>16.8</v>
      </c>
      <c r="C13" s="21" t="s">
        <v>2</v>
      </c>
      <c r="D13" s="21">
        <v>25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1009.8</v>
      </c>
      <c r="M13" s="24">
        <v>1015.8</v>
      </c>
      <c r="N13" s="43"/>
      <c r="O13" s="26">
        <v>6</v>
      </c>
      <c r="P13" s="27">
        <v>53</v>
      </c>
      <c r="Q13" s="35">
        <v>78</v>
      </c>
      <c r="R13" s="43"/>
      <c r="S13" s="26">
        <v>6</v>
      </c>
      <c r="T13" s="35" t="s">
        <v>62</v>
      </c>
      <c r="U13" s="96">
        <v>32.200000000000003</v>
      </c>
      <c r="V13" s="96">
        <v>6.4</v>
      </c>
      <c r="W13" s="43"/>
      <c r="X13" s="270"/>
      <c r="Y13" s="270"/>
      <c r="Z13" s="270"/>
      <c r="AA13" s="43"/>
      <c r="AB13" s="270" t="s">
        <v>66</v>
      </c>
      <c r="AC13" s="270"/>
      <c r="AD13" s="270"/>
      <c r="AE13" s="270"/>
      <c r="AF13" s="2"/>
    </row>
    <row r="14" spans="1:119">
      <c r="A14" s="26">
        <v>7</v>
      </c>
      <c r="B14" s="21">
        <v>15.5</v>
      </c>
      <c r="C14" s="21" t="s">
        <v>2</v>
      </c>
      <c r="D14" s="21">
        <v>23.6</v>
      </c>
      <c r="E14" s="21" t="s">
        <v>2</v>
      </c>
      <c r="F14" s="43"/>
      <c r="G14" s="231" t="s">
        <v>172</v>
      </c>
      <c r="H14" s="21">
        <v>0</v>
      </c>
      <c r="I14" s="21"/>
      <c r="J14" s="43"/>
      <c r="K14" s="26">
        <v>7</v>
      </c>
      <c r="L14" s="24">
        <v>1015.6</v>
      </c>
      <c r="M14" s="24">
        <v>1019.4</v>
      </c>
      <c r="N14" s="43"/>
      <c r="O14" s="26">
        <v>7</v>
      </c>
      <c r="P14" s="94">
        <v>59</v>
      </c>
      <c r="Q14" s="27">
        <v>85</v>
      </c>
      <c r="R14" s="43"/>
      <c r="S14" s="26">
        <v>7</v>
      </c>
      <c r="T14" s="35" t="s">
        <v>62</v>
      </c>
      <c r="U14" s="96">
        <v>25.7</v>
      </c>
      <c r="V14" s="96">
        <v>6</v>
      </c>
      <c r="W14" s="43"/>
      <c r="X14" s="270"/>
      <c r="Y14" s="270"/>
      <c r="Z14" s="270"/>
      <c r="AA14" s="43"/>
      <c r="AB14" s="270" t="s">
        <v>66</v>
      </c>
      <c r="AC14" s="270"/>
      <c r="AD14" s="270"/>
      <c r="AE14" s="270"/>
      <c r="AF14" s="2"/>
    </row>
    <row r="15" spans="1:119">
      <c r="A15" s="26">
        <v>8</v>
      </c>
      <c r="B15" s="21">
        <v>15.5</v>
      </c>
      <c r="C15" s="21" t="s">
        <v>2</v>
      </c>
      <c r="D15" s="21">
        <v>28.1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1019.1</v>
      </c>
      <c r="M15" s="24">
        <v>1022.6</v>
      </c>
      <c r="N15" s="43"/>
      <c r="O15" s="26">
        <v>8</v>
      </c>
      <c r="P15" s="94">
        <v>36</v>
      </c>
      <c r="Q15" s="27">
        <v>88</v>
      </c>
      <c r="R15" s="43"/>
      <c r="S15" s="26">
        <v>8</v>
      </c>
      <c r="T15" s="35" t="s">
        <v>64</v>
      </c>
      <c r="U15" s="96">
        <v>19.3</v>
      </c>
      <c r="V15" s="96">
        <v>3.7</v>
      </c>
      <c r="W15" s="43"/>
      <c r="X15" s="270"/>
      <c r="Y15" s="270"/>
      <c r="Z15" s="270"/>
      <c r="AA15" s="43"/>
      <c r="AB15" s="270" t="s">
        <v>92</v>
      </c>
      <c r="AC15" s="270"/>
      <c r="AD15" s="270"/>
      <c r="AE15" s="270"/>
      <c r="AF15" s="2"/>
    </row>
    <row r="16" spans="1:119">
      <c r="A16" s="26">
        <v>9</v>
      </c>
      <c r="B16" s="21">
        <v>17.600000000000001</v>
      </c>
      <c r="C16" s="21" t="s">
        <v>2</v>
      </c>
      <c r="D16" s="21">
        <v>24.1</v>
      </c>
      <c r="E16" s="21" t="s">
        <v>2</v>
      </c>
      <c r="F16" s="43"/>
      <c r="G16" s="234" t="s">
        <v>179</v>
      </c>
      <c r="H16" s="21">
        <v>1.016</v>
      </c>
      <c r="I16" s="21">
        <v>1.8</v>
      </c>
      <c r="J16" s="43"/>
      <c r="K16" s="26">
        <v>9</v>
      </c>
      <c r="L16" s="24">
        <v>1019.1</v>
      </c>
      <c r="M16" s="24">
        <v>1024.0999999999999</v>
      </c>
      <c r="N16" s="43"/>
      <c r="O16" s="26">
        <v>9</v>
      </c>
      <c r="P16" s="27">
        <v>57</v>
      </c>
      <c r="Q16" s="27">
        <v>87</v>
      </c>
      <c r="R16" s="43"/>
      <c r="S16" s="26">
        <v>9</v>
      </c>
      <c r="T16" s="35" t="s">
        <v>62</v>
      </c>
      <c r="U16" s="96">
        <v>22.5</v>
      </c>
      <c r="V16" s="96">
        <v>4.8</v>
      </c>
      <c r="W16" s="43"/>
      <c r="X16" s="270"/>
      <c r="Y16" s="270"/>
      <c r="Z16" s="270"/>
      <c r="AA16" s="43"/>
      <c r="AB16" s="270" t="s">
        <v>153</v>
      </c>
      <c r="AC16" s="270"/>
      <c r="AD16" s="270"/>
      <c r="AE16" s="270"/>
      <c r="AF16" s="2"/>
    </row>
    <row r="17" spans="1:33">
      <c r="A17" s="26">
        <v>10</v>
      </c>
      <c r="B17" s="21">
        <v>17.8</v>
      </c>
      <c r="C17" s="21" t="s">
        <v>2</v>
      </c>
      <c r="D17" s="21">
        <v>24.8</v>
      </c>
      <c r="E17" s="21" t="s">
        <v>2</v>
      </c>
      <c r="F17" s="43"/>
      <c r="G17" s="235" t="s">
        <v>181</v>
      </c>
      <c r="H17" s="34">
        <v>5.3339999999999996</v>
      </c>
      <c r="I17" s="146">
        <v>98.3</v>
      </c>
      <c r="J17" s="43"/>
      <c r="K17" s="26">
        <v>10</v>
      </c>
      <c r="L17" s="24">
        <v>1008.2</v>
      </c>
      <c r="M17" s="24">
        <v>1019.5</v>
      </c>
      <c r="N17" s="43"/>
      <c r="O17" s="26">
        <v>10</v>
      </c>
      <c r="P17" s="27">
        <v>57</v>
      </c>
      <c r="Q17" s="27">
        <v>89</v>
      </c>
      <c r="R17" s="43"/>
      <c r="S17" s="26">
        <v>10</v>
      </c>
      <c r="T17" s="35" t="s">
        <v>62</v>
      </c>
      <c r="U17" s="34">
        <v>24.1</v>
      </c>
      <c r="V17" s="34">
        <v>4.5</v>
      </c>
      <c r="W17" s="43"/>
      <c r="X17" s="270" t="s">
        <v>180</v>
      </c>
      <c r="Y17" s="270"/>
      <c r="Z17" s="270"/>
      <c r="AA17" s="43"/>
      <c r="AB17" s="270" t="s">
        <v>153</v>
      </c>
      <c r="AC17" s="270"/>
      <c r="AD17" s="270"/>
      <c r="AE17" s="270"/>
      <c r="AF17" s="2"/>
    </row>
    <row r="18" spans="1:33">
      <c r="A18" s="26">
        <v>11</v>
      </c>
      <c r="B18" s="21">
        <v>15.2</v>
      </c>
      <c r="C18" s="21" t="s">
        <v>2</v>
      </c>
      <c r="D18" s="143">
        <v>23.3</v>
      </c>
      <c r="E18" s="21" t="s">
        <v>2</v>
      </c>
      <c r="F18" s="43"/>
      <c r="G18" s="236" t="s">
        <v>183</v>
      </c>
      <c r="H18" s="21">
        <v>1.016</v>
      </c>
      <c r="I18" s="21"/>
      <c r="J18" s="43"/>
      <c r="K18" s="26">
        <v>11</v>
      </c>
      <c r="L18" s="24">
        <v>1007.9</v>
      </c>
      <c r="M18" s="24">
        <v>1010.7</v>
      </c>
      <c r="N18" s="43"/>
      <c r="O18" s="26">
        <v>11</v>
      </c>
      <c r="P18" s="27">
        <v>58</v>
      </c>
      <c r="Q18" s="27">
        <v>86</v>
      </c>
      <c r="R18" s="43"/>
      <c r="S18" s="26">
        <v>11</v>
      </c>
      <c r="T18" s="35" t="s">
        <v>62</v>
      </c>
      <c r="U18" s="96">
        <v>33.799999999999997</v>
      </c>
      <c r="V18" s="96">
        <v>6.3</v>
      </c>
      <c r="W18" s="43"/>
      <c r="X18" s="270" t="s">
        <v>182</v>
      </c>
      <c r="Y18" s="270"/>
      <c r="Z18" s="270"/>
      <c r="AA18" s="43"/>
      <c r="AB18" s="270" t="s">
        <v>153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16.899999999999999</v>
      </c>
      <c r="C19" s="21" t="s">
        <v>2</v>
      </c>
      <c r="D19" s="21">
        <v>27.5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1008.6</v>
      </c>
      <c r="M19" s="24">
        <v>1013.4</v>
      </c>
      <c r="N19" s="43"/>
      <c r="O19" s="26">
        <v>12</v>
      </c>
      <c r="P19" s="27">
        <v>39</v>
      </c>
      <c r="Q19" s="27">
        <v>87</v>
      </c>
      <c r="R19" s="43"/>
      <c r="S19" s="26">
        <v>12</v>
      </c>
      <c r="T19" s="35" t="s">
        <v>62</v>
      </c>
      <c r="U19" s="96">
        <v>24.1</v>
      </c>
      <c r="V19" s="96">
        <v>4.7</v>
      </c>
      <c r="W19" s="43"/>
      <c r="X19" s="270"/>
      <c r="Y19" s="270"/>
      <c r="Z19" s="270"/>
      <c r="AA19" s="43"/>
      <c r="AB19" s="270" t="s">
        <v>186</v>
      </c>
      <c r="AC19" s="270"/>
      <c r="AD19" s="270"/>
      <c r="AE19" s="270"/>
      <c r="AF19" s="2"/>
    </row>
    <row r="20" spans="1:33">
      <c r="A20" s="26">
        <v>13</v>
      </c>
      <c r="B20" s="141">
        <v>14.6</v>
      </c>
      <c r="C20" s="21" t="s">
        <v>2</v>
      </c>
      <c r="D20" s="21">
        <v>27.6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1013.4</v>
      </c>
      <c r="M20" s="24">
        <v>1020.1</v>
      </c>
      <c r="N20" s="43"/>
      <c r="O20" s="26">
        <v>13</v>
      </c>
      <c r="P20" s="27">
        <v>34</v>
      </c>
      <c r="Q20" s="27">
        <v>82</v>
      </c>
      <c r="R20" s="37"/>
      <c r="S20" s="26">
        <v>13</v>
      </c>
      <c r="T20" s="35" t="s">
        <v>64</v>
      </c>
      <c r="U20" s="96">
        <v>19.3</v>
      </c>
      <c r="V20" s="96">
        <v>3.9</v>
      </c>
      <c r="W20" s="43"/>
      <c r="X20" s="270"/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">
        <v>15.8</v>
      </c>
      <c r="C21" s="21" t="s">
        <v>2</v>
      </c>
      <c r="D21" s="21">
        <v>28.9</v>
      </c>
      <c r="E21" s="21" t="s">
        <v>2</v>
      </c>
      <c r="F21" s="43"/>
      <c r="G21" s="176"/>
      <c r="H21" s="21">
        <v>0</v>
      </c>
      <c r="I21" s="21"/>
      <c r="J21" s="43"/>
      <c r="K21" s="26">
        <v>14</v>
      </c>
      <c r="L21" s="24">
        <v>1015.6</v>
      </c>
      <c r="M21" s="24">
        <v>1020.2</v>
      </c>
      <c r="N21" s="43"/>
      <c r="O21" s="26">
        <v>14</v>
      </c>
      <c r="P21" s="27">
        <v>32</v>
      </c>
      <c r="Q21" s="27">
        <v>82</v>
      </c>
      <c r="R21" s="43"/>
      <c r="S21" s="26">
        <v>14</v>
      </c>
      <c r="T21" s="35" t="s">
        <v>62</v>
      </c>
      <c r="U21" s="96">
        <v>22.5</v>
      </c>
      <c r="V21" s="96">
        <v>4.8</v>
      </c>
      <c r="W21" s="43"/>
      <c r="X21" s="270"/>
      <c r="Y21" s="270"/>
      <c r="Z21" s="270"/>
      <c r="AA21" s="43"/>
      <c r="AB21" s="270" t="s">
        <v>66</v>
      </c>
      <c r="AC21" s="270"/>
      <c r="AD21" s="270"/>
      <c r="AE21" s="270"/>
      <c r="AF21" s="2"/>
    </row>
    <row r="22" spans="1:33">
      <c r="A22" s="26">
        <v>15</v>
      </c>
      <c r="B22" s="29">
        <v>19.100000000000001</v>
      </c>
      <c r="C22" s="21" t="s">
        <v>2</v>
      </c>
      <c r="D22" s="21">
        <v>28.8</v>
      </c>
      <c r="E22" s="21" t="s">
        <v>2</v>
      </c>
      <c r="F22" s="43"/>
      <c r="G22" s="177"/>
      <c r="H22" s="21">
        <v>0</v>
      </c>
      <c r="I22" s="21"/>
      <c r="J22" s="43"/>
      <c r="K22" s="26">
        <v>15</v>
      </c>
      <c r="L22" s="24">
        <v>1012.3</v>
      </c>
      <c r="M22" s="24">
        <v>1016.4</v>
      </c>
      <c r="N22" s="43"/>
      <c r="O22" s="26">
        <v>15</v>
      </c>
      <c r="P22" s="27">
        <v>47</v>
      </c>
      <c r="Q22" s="27">
        <v>84</v>
      </c>
      <c r="R22" s="43"/>
      <c r="S22" s="26">
        <v>15</v>
      </c>
      <c r="T22" s="35" t="s">
        <v>64</v>
      </c>
      <c r="U22" s="96">
        <v>25.7</v>
      </c>
      <c r="V22" s="96">
        <v>4.8</v>
      </c>
      <c r="W22" s="43"/>
      <c r="X22" s="270"/>
      <c r="Y22" s="270"/>
      <c r="Z22" s="270"/>
      <c r="AA22" s="43"/>
      <c r="AB22" s="270" t="s">
        <v>66</v>
      </c>
      <c r="AC22" s="270"/>
      <c r="AD22" s="270"/>
      <c r="AE22" s="270"/>
      <c r="AF22" s="2"/>
    </row>
    <row r="23" spans="1:33">
      <c r="A23" s="26">
        <v>16</v>
      </c>
      <c r="B23" s="21">
        <v>16.399999999999999</v>
      </c>
      <c r="C23" s="21" t="s">
        <v>2</v>
      </c>
      <c r="D23" s="21">
        <v>30.4</v>
      </c>
      <c r="E23" s="21" t="s">
        <v>2</v>
      </c>
      <c r="F23" s="43"/>
      <c r="G23" s="177"/>
      <c r="H23" s="21">
        <v>0</v>
      </c>
      <c r="I23" s="21"/>
      <c r="J23" s="43"/>
      <c r="K23" s="26">
        <v>16</v>
      </c>
      <c r="L23" s="24">
        <v>1014.1</v>
      </c>
      <c r="M23" s="24">
        <v>1016.9</v>
      </c>
      <c r="N23" s="43"/>
      <c r="O23" s="26">
        <v>16</v>
      </c>
      <c r="P23" s="27">
        <v>28</v>
      </c>
      <c r="Q23" s="27">
        <v>87</v>
      </c>
      <c r="R23" s="43"/>
      <c r="S23" s="26">
        <v>16</v>
      </c>
      <c r="T23" s="35" t="s">
        <v>64</v>
      </c>
      <c r="U23" s="34">
        <v>17.7</v>
      </c>
      <c r="V23" s="34">
        <v>3.5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17.8</v>
      </c>
      <c r="C24" s="21" t="s">
        <v>2</v>
      </c>
      <c r="D24" s="21">
        <v>31.1</v>
      </c>
      <c r="E24" s="21" t="s">
        <v>2</v>
      </c>
      <c r="F24" s="43"/>
      <c r="G24" s="178"/>
      <c r="H24" s="21">
        <v>0</v>
      </c>
      <c r="I24" s="21"/>
      <c r="J24" s="43"/>
      <c r="K24" s="26">
        <v>17</v>
      </c>
      <c r="L24" s="24">
        <v>1014.7</v>
      </c>
      <c r="M24" s="24">
        <v>1017.9</v>
      </c>
      <c r="N24" s="43"/>
      <c r="O24" s="26">
        <v>17</v>
      </c>
      <c r="P24" s="27">
        <v>33</v>
      </c>
      <c r="Q24" s="27">
        <v>80</v>
      </c>
      <c r="R24" s="43"/>
      <c r="S24" s="26">
        <v>17</v>
      </c>
      <c r="T24" s="35" t="s">
        <v>62</v>
      </c>
      <c r="U24" s="96">
        <v>24.1</v>
      </c>
      <c r="V24" s="96">
        <v>4.3</v>
      </c>
      <c r="W24" s="43"/>
      <c r="X24" s="270"/>
      <c r="Y24" s="270"/>
      <c r="Z24" s="270"/>
      <c r="AA24" s="43"/>
      <c r="AB24" s="270" t="s">
        <v>92</v>
      </c>
      <c r="AC24" s="270"/>
      <c r="AD24" s="270"/>
      <c r="AE24" s="270"/>
      <c r="AF24" s="2"/>
    </row>
    <row r="25" spans="1:33">
      <c r="A25" s="26">
        <v>18</v>
      </c>
      <c r="B25" s="21">
        <v>18.600000000000001</v>
      </c>
      <c r="C25" s="21" t="s">
        <v>2</v>
      </c>
      <c r="D25" s="21">
        <v>30.7</v>
      </c>
      <c r="E25" s="21" t="s">
        <v>2</v>
      </c>
      <c r="F25" s="43"/>
      <c r="G25" s="178"/>
      <c r="H25" s="21">
        <v>0</v>
      </c>
      <c r="I25" s="21"/>
      <c r="J25" s="43"/>
      <c r="K25" s="26">
        <v>18</v>
      </c>
      <c r="L25" s="24">
        <v>1013.6</v>
      </c>
      <c r="M25" s="24">
        <v>1017.6</v>
      </c>
      <c r="N25" s="43"/>
      <c r="O25" s="26">
        <v>18</v>
      </c>
      <c r="P25" s="27">
        <v>37</v>
      </c>
      <c r="Q25" s="27">
        <v>83</v>
      </c>
      <c r="R25" s="43"/>
      <c r="S25" s="26">
        <v>18</v>
      </c>
      <c r="T25" s="35" t="s">
        <v>64</v>
      </c>
      <c r="U25" s="96">
        <v>22.5</v>
      </c>
      <c r="V25" s="96">
        <v>4.5</v>
      </c>
      <c r="W25" s="43"/>
      <c r="X25" s="270"/>
      <c r="Y25" s="270"/>
      <c r="Z25" s="270"/>
      <c r="AA25" s="43"/>
      <c r="AB25" s="270" t="s">
        <v>185</v>
      </c>
      <c r="AC25" s="270"/>
      <c r="AD25" s="270"/>
      <c r="AE25" s="270"/>
      <c r="AF25" s="38"/>
    </row>
    <row r="26" spans="1:33">
      <c r="A26" s="26">
        <v>19</v>
      </c>
      <c r="B26" s="21">
        <v>18.899999999999999</v>
      </c>
      <c r="C26" s="21" t="s">
        <v>2</v>
      </c>
      <c r="D26" s="21">
        <v>31.4</v>
      </c>
      <c r="E26" s="21" t="s">
        <v>2</v>
      </c>
      <c r="F26" s="43"/>
      <c r="G26" s="23"/>
      <c r="H26" s="21">
        <v>0</v>
      </c>
      <c r="I26" s="134"/>
      <c r="J26" s="43"/>
      <c r="K26" s="26">
        <v>19</v>
      </c>
      <c r="L26" s="24">
        <v>1010.8</v>
      </c>
      <c r="M26" s="24">
        <v>1015.2</v>
      </c>
      <c r="N26" s="43"/>
      <c r="O26" s="26">
        <v>19</v>
      </c>
      <c r="P26" s="27">
        <v>37</v>
      </c>
      <c r="Q26" s="27">
        <v>87</v>
      </c>
      <c r="R26" s="43"/>
      <c r="S26" s="26">
        <v>19</v>
      </c>
      <c r="T26" s="35" t="s">
        <v>64</v>
      </c>
      <c r="U26" s="96">
        <v>17.7</v>
      </c>
      <c r="V26" s="96">
        <v>4</v>
      </c>
      <c r="W26" s="43"/>
      <c r="X26" s="270"/>
      <c r="Y26" s="270"/>
      <c r="Z26" s="270"/>
      <c r="AA26" s="43"/>
      <c r="AB26" s="270" t="s">
        <v>184</v>
      </c>
      <c r="AC26" s="270"/>
      <c r="AD26" s="270"/>
      <c r="AE26" s="270"/>
      <c r="AF26" s="38"/>
    </row>
    <row r="27" spans="1:33">
      <c r="A27" s="26">
        <v>20</v>
      </c>
      <c r="B27" s="21">
        <v>20.100000000000001</v>
      </c>
      <c r="C27" s="21" t="s">
        <v>2</v>
      </c>
      <c r="D27" s="21">
        <v>29.6</v>
      </c>
      <c r="E27" s="21" t="s">
        <v>2</v>
      </c>
      <c r="F27" s="43"/>
      <c r="G27" s="237" t="s">
        <v>191</v>
      </c>
      <c r="H27" s="21">
        <v>1.524</v>
      </c>
      <c r="I27" s="21">
        <v>16.5</v>
      </c>
      <c r="J27" s="43"/>
      <c r="K27" s="26">
        <v>20</v>
      </c>
      <c r="L27" s="24">
        <v>1011.3</v>
      </c>
      <c r="M27" s="24">
        <v>1014.7</v>
      </c>
      <c r="N27" s="43"/>
      <c r="O27" s="26">
        <v>20</v>
      </c>
      <c r="P27" s="27">
        <v>50</v>
      </c>
      <c r="Q27" s="94">
        <v>79</v>
      </c>
      <c r="R27" s="43"/>
      <c r="S27" s="26">
        <v>20</v>
      </c>
      <c r="T27" s="35" t="s">
        <v>62</v>
      </c>
      <c r="U27" s="96">
        <v>35.4</v>
      </c>
      <c r="V27" s="96">
        <v>4.8</v>
      </c>
      <c r="W27" s="43"/>
      <c r="X27" s="270" t="s">
        <v>192</v>
      </c>
      <c r="Y27" s="270"/>
      <c r="Z27" s="270"/>
      <c r="AA27" s="43"/>
      <c r="AB27" s="270" t="s">
        <v>153</v>
      </c>
      <c r="AC27" s="270"/>
      <c r="AD27" s="270"/>
      <c r="AE27" s="270"/>
      <c r="AF27" s="38"/>
    </row>
    <row r="28" spans="1:33">
      <c r="A28" s="26">
        <v>21</v>
      </c>
      <c r="B28" s="21">
        <v>19</v>
      </c>
      <c r="C28" s="21" t="s">
        <v>2</v>
      </c>
      <c r="D28" s="21">
        <v>28.8</v>
      </c>
      <c r="E28" s="21" t="s">
        <v>2</v>
      </c>
      <c r="F28" s="43"/>
      <c r="G28" s="237" t="s">
        <v>188</v>
      </c>
      <c r="H28" s="134">
        <v>9.3979999999999997</v>
      </c>
      <c r="I28" s="21">
        <v>43.7</v>
      </c>
      <c r="J28" s="43"/>
      <c r="K28" s="26">
        <v>21</v>
      </c>
      <c r="L28" s="24">
        <v>1014.4</v>
      </c>
      <c r="M28" s="24">
        <v>1017.6</v>
      </c>
      <c r="N28" s="43"/>
      <c r="O28" s="26">
        <v>21</v>
      </c>
      <c r="P28" s="27">
        <v>51</v>
      </c>
      <c r="Q28" s="27">
        <v>93</v>
      </c>
      <c r="R28" s="43"/>
      <c r="S28" s="26">
        <v>21</v>
      </c>
      <c r="T28" s="35" t="s">
        <v>62</v>
      </c>
      <c r="U28" s="136">
        <v>45.1</v>
      </c>
      <c r="V28" s="96">
        <v>4.7</v>
      </c>
      <c r="W28" s="43"/>
      <c r="X28" s="270" t="s">
        <v>189</v>
      </c>
      <c r="Y28" s="270"/>
      <c r="Z28" s="270"/>
      <c r="AA28" s="43"/>
      <c r="AB28" s="270" t="s">
        <v>153</v>
      </c>
      <c r="AC28" s="270"/>
      <c r="AD28" s="270"/>
      <c r="AE28" s="270"/>
      <c r="AF28" s="2"/>
    </row>
    <row r="29" spans="1:33">
      <c r="A29" s="26">
        <v>22</v>
      </c>
      <c r="B29" s="21">
        <v>16.7</v>
      </c>
      <c r="C29" s="21" t="s">
        <v>2</v>
      </c>
      <c r="D29" s="21">
        <v>26.4</v>
      </c>
      <c r="E29" s="21" t="s">
        <v>2</v>
      </c>
      <c r="F29" s="43"/>
      <c r="G29" s="237" t="s">
        <v>187</v>
      </c>
      <c r="H29" s="21">
        <v>0.254</v>
      </c>
      <c r="I29" s="21"/>
      <c r="J29" s="43"/>
      <c r="K29" s="26">
        <v>22</v>
      </c>
      <c r="L29" s="24">
        <v>1015.2</v>
      </c>
      <c r="M29" s="24">
        <v>1017.7</v>
      </c>
      <c r="N29" s="43"/>
      <c r="O29" s="26">
        <v>22</v>
      </c>
      <c r="P29" s="27">
        <v>57</v>
      </c>
      <c r="Q29" s="135">
        <v>94</v>
      </c>
      <c r="R29" s="43"/>
      <c r="S29" s="26">
        <v>22</v>
      </c>
      <c r="T29" s="35" t="s">
        <v>62</v>
      </c>
      <c r="U29" s="96">
        <v>25.7</v>
      </c>
      <c r="V29" s="96">
        <v>4.3</v>
      </c>
      <c r="W29" s="43"/>
      <c r="X29" s="270"/>
      <c r="Y29" s="270"/>
      <c r="Z29" s="270"/>
      <c r="AA29" s="43"/>
      <c r="AB29" s="270" t="s">
        <v>153</v>
      </c>
      <c r="AC29" s="270"/>
      <c r="AD29" s="270"/>
      <c r="AE29" s="270"/>
      <c r="AF29" s="38"/>
    </row>
    <row r="30" spans="1:33">
      <c r="A30" s="26">
        <v>23</v>
      </c>
      <c r="B30" s="21">
        <v>15.6</v>
      </c>
      <c r="C30" s="21" t="s">
        <v>2</v>
      </c>
      <c r="D30" s="21">
        <v>30.6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1015.3</v>
      </c>
      <c r="M30" s="24">
        <v>1017.8</v>
      </c>
      <c r="N30" s="43"/>
      <c r="O30" s="26">
        <v>23</v>
      </c>
      <c r="P30" s="27">
        <v>43</v>
      </c>
      <c r="Q30" s="35">
        <v>91</v>
      </c>
      <c r="R30" s="43"/>
      <c r="S30" s="26">
        <v>23</v>
      </c>
      <c r="T30" s="35" t="s">
        <v>64</v>
      </c>
      <c r="U30" s="96">
        <v>16.100000000000001</v>
      </c>
      <c r="V30" s="96">
        <v>3.4</v>
      </c>
      <c r="W30" s="43"/>
      <c r="X30" s="270"/>
      <c r="Y30" s="270"/>
      <c r="Z30" s="270"/>
      <c r="AA30" s="43"/>
      <c r="AB30" s="270" t="s">
        <v>92</v>
      </c>
      <c r="AC30" s="270"/>
      <c r="AD30" s="270"/>
      <c r="AE30" s="270"/>
      <c r="AF30" s="2"/>
    </row>
    <row r="31" spans="1:33">
      <c r="A31" s="26">
        <v>24</v>
      </c>
      <c r="B31" s="21">
        <v>19.100000000000001</v>
      </c>
      <c r="C31" s="21" t="s">
        <v>2</v>
      </c>
      <c r="D31" s="21">
        <v>32.5</v>
      </c>
      <c r="E31" s="21" t="s">
        <v>2</v>
      </c>
      <c r="F31" s="43"/>
      <c r="G31" s="179"/>
      <c r="H31" s="21">
        <v>0</v>
      </c>
      <c r="I31" s="21"/>
      <c r="J31" s="43"/>
      <c r="K31" s="26">
        <v>24</v>
      </c>
      <c r="L31" s="24">
        <v>1017.8</v>
      </c>
      <c r="M31" s="24">
        <v>1021.1</v>
      </c>
      <c r="N31" s="43"/>
      <c r="O31" s="26">
        <v>24</v>
      </c>
      <c r="P31" s="27">
        <v>41</v>
      </c>
      <c r="Q31" s="27">
        <v>85</v>
      </c>
      <c r="R31" s="43"/>
      <c r="S31" s="26">
        <v>24</v>
      </c>
      <c r="T31" s="35" t="s">
        <v>95</v>
      </c>
      <c r="U31" s="96">
        <v>16.100000000000001</v>
      </c>
      <c r="V31" s="96">
        <v>2.6</v>
      </c>
      <c r="W31" s="43"/>
      <c r="X31" s="270"/>
      <c r="Y31" s="270"/>
      <c r="Z31" s="270"/>
      <c r="AA31" s="43"/>
      <c r="AB31" s="270" t="s">
        <v>190</v>
      </c>
      <c r="AC31" s="270"/>
      <c r="AD31" s="270"/>
      <c r="AE31" s="270"/>
      <c r="AF31" s="2"/>
    </row>
    <row r="32" spans="1:33">
      <c r="A32" s="26">
        <v>25</v>
      </c>
      <c r="B32" s="21">
        <v>24.1</v>
      </c>
      <c r="C32" s="21" t="s">
        <v>2</v>
      </c>
      <c r="D32" s="21">
        <v>33.9</v>
      </c>
      <c r="E32" s="21" t="s">
        <v>2</v>
      </c>
      <c r="F32" s="43"/>
      <c r="G32" s="179"/>
      <c r="H32" s="21">
        <v>0</v>
      </c>
      <c r="I32" s="21"/>
      <c r="J32" s="43"/>
      <c r="K32" s="26">
        <v>25</v>
      </c>
      <c r="L32" s="24">
        <v>1021</v>
      </c>
      <c r="M32" s="24">
        <v>1023.9</v>
      </c>
      <c r="N32" s="43"/>
      <c r="O32" s="26">
        <v>25</v>
      </c>
      <c r="P32" s="27">
        <v>45</v>
      </c>
      <c r="Q32" s="27">
        <v>75</v>
      </c>
      <c r="R32" s="43"/>
      <c r="S32" s="26">
        <v>25</v>
      </c>
      <c r="T32" s="35" t="s">
        <v>96</v>
      </c>
      <c r="U32" s="96">
        <v>19.3</v>
      </c>
      <c r="V32" s="96">
        <v>4.5</v>
      </c>
      <c r="W32" s="43"/>
      <c r="X32" s="270"/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23.4</v>
      </c>
      <c r="C33" s="21" t="s">
        <v>2</v>
      </c>
      <c r="D33" s="21">
        <v>35.5</v>
      </c>
      <c r="E33" s="21" t="s">
        <v>2</v>
      </c>
      <c r="F33" s="43"/>
      <c r="G33" s="31"/>
      <c r="H33" s="21">
        <v>0</v>
      </c>
      <c r="I33" s="134"/>
      <c r="J33" s="43"/>
      <c r="K33" s="26">
        <v>26</v>
      </c>
      <c r="L33" s="24">
        <v>1021.3</v>
      </c>
      <c r="M33" s="138">
        <v>1024.8</v>
      </c>
      <c r="N33" s="43"/>
      <c r="O33" s="26">
        <v>26</v>
      </c>
      <c r="P33" s="27">
        <v>45</v>
      </c>
      <c r="Q33" s="27">
        <v>84</v>
      </c>
      <c r="R33" s="43"/>
      <c r="S33" s="26">
        <v>26</v>
      </c>
      <c r="T33" s="35" t="s">
        <v>54</v>
      </c>
      <c r="U33" s="96">
        <v>29</v>
      </c>
      <c r="V33" s="96">
        <v>3.9</v>
      </c>
      <c r="W33" s="43"/>
      <c r="X33" s="270"/>
      <c r="Y33" s="270"/>
      <c r="Z33" s="270"/>
      <c r="AA33" s="43"/>
      <c r="AB33" s="270" t="s">
        <v>92</v>
      </c>
      <c r="AC33" s="270"/>
      <c r="AD33" s="270"/>
      <c r="AE33" s="270"/>
      <c r="AF33" s="2"/>
    </row>
    <row r="34" spans="1:32">
      <c r="A34" s="26">
        <v>27</v>
      </c>
      <c r="B34" s="21">
        <v>24.3</v>
      </c>
      <c r="C34" s="21" t="s">
        <v>2</v>
      </c>
      <c r="D34" s="21">
        <v>37.9</v>
      </c>
      <c r="E34" s="21" t="s">
        <v>2</v>
      </c>
      <c r="F34" s="43"/>
      <c r="G34" s="180"/>
      <c r="H34" s="21">
        <v>0</v>
      </c>
      <c r="I34" s="21"/>
      <c r="J34" s="43"/>
      <c r="K34" s="26">
        <v>27</v>
      </c>
      <c r="L34" s="24">
        <v>1014.9</v>
      </c>
      <c r="M34" s="24">
        <v>1023.3</v>
      </c>
      <c r="N34" s="43"/>
      <c r="O34" s="26">
        <v>27</v>
      </c>
      <c r="P34" s="27">
        <v>41</v>
      </c>
      <c r="Q34" s="27">
        <v>87</v>
      </c>
      <c r="R34" s="43"/>
      <c r="S34" s="26">
        <v>27</v>
      </c>
      <c r="T34" s="35" t="s">
        <v>95</v>
      </c>
      <c r="U34" s="96">
        <v>17.7</v>
      </c>
      <c r="V34" s="96">
        <v>4</v>
      </c>
      <c r="W34" s="43"/>
      <c r="X34" s="270"/>
      <c r="Y34" s="270"/>
      <c r="Z34" s="270"/>
      <c r="AA34" s="43"/>
      <c r="AB34" s="270" t="s">
        <v>92</v>
      </c>
      <c r="AC34" s="270"/>
      <c r="AD34" s="270"/>
      <c r="AE34" s="270"/>
      <c r="AF34" s="2"/>
    </row>
    <row r="35" spans="1:32">
      <c r="A35" s="26">
        <v>28</v>
      </c>
      <c r="B35" s="21">
        <v>22.6</v>
      </c>
      <c r="C35" s="21" t="s">
        <v>2</v>
      </c>
      <c r="D35" s="134">
        <v>39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1012.7</v>
      </c>
      <c r="M35" s="24">
        <v>1016.2</v>
      </c>
      <c r="N35" s="43"/>
      <c r="O35" s="26">
        <v>28</v>
      </c>
      <c r="P35" s="137">
        <v>26</v>
      </c>
      <c r="Q35" s="27">
        <v>79</v>
      </c>
      <c r="R35" s="43"/>
      <c r="S35" s="26">
        <v>28</v>
      </c>
      <c r="T35" s="35" t="s">
        <v>62</v>
      </c>
      <c r="U35" s="96">
        <v>20.9</v>
      </c>
      <c r="V35" s="96">
        <v>4.7</v>
      </c>
      <c r="W35" s="43"/>
      <c r="X35" s="270"/>
      <c r="Y35" s="270"/>
      <c r="Z35" s="270"/>
      <c r="AA35" s="43"/>
      <c r="AB35" s="270" t="s">
        <v>92</v>
      </c>
      <c r="AC35" s="270"/>
      <c r="AD35" s="270"/>
      <c r="AE35" s="270"/>
      <c r="AF35" s="2"/>
    </row>
    <row r="36" spans="1:32">
      <c r="A36" s="26">
        <v>29</v>
      </c>
      <c r="B36" s="142">
        <v>26.5</v>
      </c>
      <c r="C36" s="21" t="s">
        <v>2</v>
      </c>
      <c r="D36" s="21">
        <v>33.5</v>
      </c>
      <c r="E36" s="21" t="s">
        <v>2</v>
      </c>
      <c r="F36" s="43"/>
      <c r="G36" s="180"/>
      <c r="H36" s="21">
        <v>0</v>
      </c>
      <c r="I36" s="21"/>
      <c r="J36" s="43"/>
      <c r="K36" s="26">
        <v>29</v>
      </c>
      <c r="L36" s="24">
        <v>1015.5</v>
      </c>
      <c r="M36" s="24">
        <v>1020</v>
      </c>
      <c r="N36" s="43"/>
      <c r="O36" s="26">
        <v>29</v>
      </c>
      <c r="P36" s="27">
        <v>40</v>
      </c>
      <c r="Q36" s="27">
        <v>74</v>
      </c>
      <c r="R36" s="43"/>
      <c r="S36" s="26">
        <v>29</v>
      </c>
      <c r="T36" s="35" t="s">
        <v>62</v>
      </c>
      <c r="U36" s="96">
        <v>29</v>
      </c>
      <c r="V36" s="136">
        <v>8</v>
      </c>
      <c r="W36" s="43"/>
      <c r="X36" s="270"/>
      <c r="Y36" s="270"/>
      <c r="Z36" s="270"/>
      <c r="AA36" s="43"/>
      <c r="AB36" s="270" t="s">
        <v>93</v>
      </c>
      <c r="AC36" s="270"/>
      <c r="AD36" s="270"/>
      <c r="AE36" s="270"/>
      <c r="AF36" s="2"/>
    </row>
    <row r="37" spans="1:32">
      <c r="A37" s="26">
        <v>30</v>
      </c>
      <c r="B37" s="21">
        <v>25.8</v>
      </c>
      <c r="C37" s="21" t="s">
        <v>2</v>
      </c>
      <c r="D37" s="21">
        <v>33.799999999999997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1018</v>
      </c>
      <c r="M37" s="24">
        <v>1020.9</v>
      </c>
      <c r="N37" s="43"/>
      <c r="O37" s="26">
        <v>30</v>
      </c>
      <c r="P37" s="27">
        <v>45</v>
      </c>
      <c r="Q37" s="27">
        <v>76</v>
      </c>
      <c r="R37" s="43"/>
      <c r="S37" s="26">
        <v>30</v>
      </c>
      <c r="T37" s="35" t="s">
        <v>154</v>
      </c>
      <c r="U37" s="96">
        <v>22.5</v>
      </c>
      <c r="V37" s="96">
        <v>6.4</v>
      </c>
      <c r="W37" s="43"/>
      <c r="X37" s="270"/>
      <c r="Y37" s="270"/>
      <c r="Z37" s="270"/>
      <c r="AA37" s="43"/>
      <c r="AB37" s="270" t="s">
        <v>193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6"/>
      <c r="V38" s="96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18.61</v>
      </c>
      <c r="C40" s="45" t="s">
        <v>2</v>
      </c>
      <c r="D40" s="45">
        <f>AVERAGE(D8:D37)</f>
        <v>29.836666666666662</v>
      </c>
      <c r="E40" s="46" t="s">
        <v>2</v>
      </c>
      <c r="F40" s="2"/>
      <c r="G40" s="47" t="s">
        <v>5</v>
      </c>
      <c r="H40" s="48">
        <f>SUM(H8:H37)</f>
        <v>18.542000000000002</v>
      </c>
      <c r="I40" s="119" t="s">
        <v>61</v>
      </c>
      <c r="J40" s="2"/>
      <c r="K40" s="44" t="s">
        <v>3</v>
      </c>
      <c r="L40" s="103">
        <f>AVERAGE(L8:L37)</f>
        <v>1014.2700000000001</v>
      </c>
      <c r="M40" s="104">
        <f>AVERAGE(M8:M37)</f>
        <v>1018.6133333333333</v>
      </c>
      <c r="N40" s="2"/>
      <c r="O40" s="44" t="s">
        <v>3</v>
      </c>
      <c r="P40" s="122">
        <f>AVERAGE(P8:P37)</f>
        <v>43.2</v>
      </c>
      <c r="Q40" s="123">
        <f>AVERAGE(Q8:Q37)</f>
        <v>83.7</v>
      </c>
      <c r="R40" s="2"/>
      <c r="S40" s="86" t="s">
        <v>11</v>
      </c>
      <c r="T40" s="86" t="s">
        <v>62</v>
      </c>
      <c r="U40" s="97">
        <f>MAXA(U8:U37)</f>
        <v>45.1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AVERAGE(B49:B78)</f>
        <v>24.383333333333329</v>
      </c>
      <c r="C41" s="279"/>
      <c r="D41" s="279"/>
      <c r="E41" s="51" t="s">
        <v>2</v>
      </c>
      <c r="F41" s="2"/>
      <c r="G41" s="113" t="s">
        <v>58</v>
      </c>
      <c r="H41" s="121">
        <v>5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AVERAGE(L8:M8,L9:M9,L10:M10,L11:M11,L12:M12,L13:M13,L14:M14,L15:M15,L16:M16,L17:M17,L18:M18,L19:M19,L20:M20,L21:M21,L22:M22,L23:M23,L24:M24,L25:M25,L26:M26,L27:M27,L28:M28,L29:M29,L30:M30,L31:M31,L32:M32,L33:M33,L34:M34,L35:M35,L36:M36,L37:M37)</f>
        <v>1016.4416666666668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AVERAGE(P8:Q8,P9:Q9,P10:Q10,P11:Q11,P12:Q12,P13:Q13,P14:Q14,P15:Q15,P16:Q16,P17:Q17,P18:Q18,P19:Q19,P20:Q20,P21:Q21,P22:Q22,P23:Q23,P24:Q24,P25:Q25,P26:Q26,P27:Q27,P28:Q28,P29:Q29,P30:Q30,P31:Q31,P32:Q32,P33:Q33,P34:Q34,P35:Q35,P36:Q36,P37:Q37)</f>
        <v>63.45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14.6</v>
      </c>
      <c r="C42" s="56" t="s">
        <v>2</v>
      </c>
      <c r="D42" s="56">
        <f>MAXA(D8:D37)</f>
        <v>39</v>
      </c>
      <c r="E42" s="57" t="s">
        <v>2</v>
      </c>
      <c r="F42" s="2"/>
      <c r="G42" s="47" t="s">
        <v>6</v>
      </c>
      <c r="H42" s="48">
        <f>MAXA(H8:H37)</f>
        <v>9.3979999999999997</v>
      </c>
      <c r="I42" s="97">
        <f>MAXA(I8:I38)</f>
        <v>98.3</v>
      </c>
      <c r="J42" s="2"/>
      <c r="K42" s="55" t="s">
        <v>4</v>
      </c>
      <c r="L42" s="105">
        <f>MINA(L8:L37)</f>
        <v>1007.8</v>
      </c>
      <c r="M42" s="105">
        <f>MAXA(M8:M37)</f>
        <v>1024.8</v>
      </c>
      <c r="N42" s="2"/>
      <c r="O42" s="55" t="s">
        <v>4</v>
      </c>
      <c r="P42" s="95">
        <f>MINA(P8:P37)</f>
        <v>26</v>
      </c>
      <c r="Q42" s="95">
        <f>MAXA(Q8:Q37)</f>
        <v>94</v>
      </c>
      <c r="R42" s="58"/>
      <c r="S42" s="297" t="s">
        <v>50</v>
      </c>
      <c r="T42" s="298"/>
      <c r="U42" s="102">
        <f>AVERAGE(U8:U37)</f>
        <v>24.45</v>
      </c>
      <c r="V42" s="102">
        <f>AVERAGE(V8:V37)</f>
        <v>4.5866666666666669</v>
      </c>
      <c r="W42" s="2"/>
      <c r="X42" s="106">
        <f>SUM(H8:H17)</f>
        <v>6.35</v>
      </c>
      <c r="Y42" s="106">
        <f>SUM(H18:H27)</f>
        <v>2.54</v>
      </c>
      <c r="Z42" s="106">
        <f>SUM(H28:H37)</f>
        <v>9.6519999999999992</v>
      </c>
      <c r="AA42" s="2"/>
      <c r="AB42" s="80" t="s">
        <v>43</v>
      </c>
      <c r="AC42" s="106">
        <f>AVERAGE(B8:B17)</f>
        <v>16.779999999999998</v>
      </c>
      <c r="AD42" s="106">
        <f>AVERAGE(D8:D17)</f>
        <v>27.389999999999997</v>
      </c>
      <c r="AE42" s="106">
        <f>AVERAGE(B49:B58)</f>
        <v>22.29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Maggio!H45</f>
        <v>217.39100000000002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17.34</v>
      </c>
      <c r="AD43" s="106">
        <f>AVERAGE(D18:D27)</f>
        <v>28.93</v>
      </c>
      <c r="AE43" s="106">
        <f>AVERAGE(B59:B68)</f>
        <v>23.28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18.542000000000002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AVERAGE(B28:B37)</f>
        <v>21.71</v>
      </c>
      <c r="AD44" s="106">
        <f>AVERAGE(D28:D37)</f>
        <v>33.190000000000005</v>
      </c>
      <c r="AE44" s="106">
        <f>AVERAGE(B69:B79)</f>
        <v>27.580000000000002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235.93300000000002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21.9</v>
      </c>
      <c r="C49" s="69" t="s">
        <v>2</v>
      </c>
      <c r="G49" s="63"/>
      <c r="L49" s="67"/>
    </row>
    <row r="50" spans="1:20">
      <c r="A50" s="26">
        <v>2</v>
      </c>
      <c r="B50" s="70">
        <v>24.2</v>
      </c>
      <c r="C50" s="71" t="s">
        <v>2</v>
      </c>
    </row>
    <row r="51" spans="1:20">
      <c r="A51" s="26">
        <v>3</v>
      </c>
      <c r="B51" s="70">
        <v>24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24.4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20.399999999999999</v>
      </c>
      <c r="C54" s="71" t="s">
        <v>2</v>
      </c>
    </row>
    <row r="55" spans="1:20">
      <c r="A55" s="26">
        <v>7</v>
      </c>
      <c r="B55" s="70">
        <v>19.600000000000001</v>
      </c>
      <c r="C55" s="71" t="s">
        <v>2</v>
      </c>
    </row>
    <row r="56" spans="1:20">
      <c r="A56" s="26">
        <v>8</v>
      </c>
      <c r="B56" s="70">
        <v>22.6</v>
      </c>
      <c r="C56" s="71" t="s">
        <v>2</v>
      </c>
    </row>
    <row r="57" spans="1:20">
      <c r="A57" s="26">
        <v>9</v>
      </c>
      <c r="B57" s="70">
        <v>21.7</v>
      </c>
      <c r="C57" s="71" t="s">
        <v>2</v>
      </c>
    </row>
    <row r="58" spans="1:20">
      <c r="A58" s="26">
        <v>10</v>
      </c>
      <c r="B58" s="70">
        <v>21.1</v>
      </c>
      <c r="C58" s="71" t="s">
        <v>2</v>
      </c>
    </row>
    <row r="59" spans="1:20">
      <c r="A59" s="26">
        <v>11</v>
      </c>
      <c r="B59" s="70">
        <v>19.600000000000001</v>
      </c>
      <c r="C59" s="71" t="s">
        <v>2</v>
      </c>
    </row>
    <row r="60" spans="1:20">
      <c r="A60" s="26">
        <v>12</v>
      </c>
      <c r="B60" s="127">
        <v>21.6</v>
      </c>
      <c r="C60" s="71" t="s">
        <v>2</v>
      </c>
    </row>
    <row r="61" spans="1:20">
      <c r="A61" s="26">
        <v>13</v>
      </c>
      <c r="B61" s="70">
        <v>21.2</v>
      </c>
      <c r="C61" s="71" t="s">
        <v>2</v>
      </c>
    </row>
    <row r="62" spans="1:20">
      <c r="A62" s="26">
        <v>14</v>
      </c>
      <c r="B62" s="70">
        <v>23.2</v>
      </c>
      <c r="C62" s="71" t="s">
        <v>2</v>
      </c>
    </row>
    <row r="63" spans="1:20">
      <c r="A63" s="26">
        <v>15</v>
      </c>
      <c r="B63" s="70">
        <v>23.2</v>
      </c>
      <c r="C63" s="71" t="s">
        <v>2</v>
      </c>
    </row>
    <row r="64" spans="1:20">
      <c r="A64" s="26">
        <v>16</v>
      </c>
      <c r="B64" s="70">
        <v>23.9</v>
      </c>
      <c r="C64" s="71" t="s">
        <v>2</v>
      </c>
    </row>
    <row r="65" spans="1:3">
      <c r="A65" s="26">
        <v>17</v>
      </c>
      <c r="B65" s="70">
        <v>24.9</v>
      </c>
      <c r="C65" s="71" t="s">
        <v>2</v>
      </c>
    </row>
    <row r="66" spans="1:3">
      <c r="A66" s="26">
        <v>18</v>
      </c>
      <c r="B66" s="70">
        <v>25.5</v>
      </c>
      <c r="C66" s="71" t="s">
        <v>2</v>
      </c>
    </row>
    <row r="67" spans="1:3">
      <c r="A67" s="26">
        <v>19</v>
      </c>
      <c r="B67" s="70">
        <v>25.6</v>
      </c>
      <c r="C67" s="71" t="s">
        <v>2</v>
      </c>
    </row>
    <row r="68" spans="1:3">
      <c r="A68" s="26">
        <v>20</v>
      </c>
      <c r="B68" s="70">
        <v>24.1</v>
      </c>
      <c r="C68" s="71" t="s">
        <v>2</v>
      </c>
    </row>
    <row r="69" spans="1:3">
      <c r="A69" s="26">
        <v>21</v>
      </c>
      <c r="B69" s="70">
        <v>22</v>
      </c>
      <c r="C69" s="71" t="s">
        <v>2</v>
      </c>
    </row>
    <row r="70" spans="1:3">
      <c r="A70" s="26">
        <v>22</v>
      </c>
      <c r="B70" s="70">
        <v>21.2</v>
      </c>
      <c r="C70" s="71" t="s">
        <v>2</v>
      </c>
    </row>
    <row r="71" spans="1:3">
      <c r="A71" s="26">
        <v>23</v>
      </c>
      <c r="B71" s="70">
        <v>23.6</v>
      </c>
      <c r="C71" s="71" t="s">
        <v>2</v>
      </c>
    </row>
    <row r="72" spans="1:3">
      <c r="A72" s="26">
        <v>24</v>
      </c>
      <c r="B72" s="70">
        <v>26.7</v>
      </c>
      <c r="C72" s="71" t="s">
        <v>2</v>
      </c>
    </row>
    <row r="73" spans="1:3">
      <c r="A73" s="26">
        <v>25</v>
      </c>
      <c r="B73" s="70">
        <v>29.1</v>
      </c>
      <c r="C73" s="71" t="s">
        <v>2</v>
      </c>
    </row>
    <row r="74" spans="1:3">
      <c r="A74" s="26">
        <v>26</v>
      </c>
      <c r="B74" s="70">
        <v>30.2</v>
      </c>
      <c r="C74" s="71" t="s">
        <v>2</v>
      </c>
    </row>
    <row r="75" spans="1:3">
      <c r="A75" s="26">
        <v>27</v>
      </c>
      <c r="B75" s="70">
        <v>31.8</v>
      </c>
      <c r="C75" s="71" t="s">
        <v>2</v>
      </c>
    </row>
    <row r="76" spans="1:3">
      <c r="A76" s="26">
        <v>28</v>
      </c>
      <c r="B76" s="70">
        <v>31.9</v>
      </c>
      <c r="C76" s="71" t="s">
        <v>2</v>
      </c>
    </row>
    <row r="77" spans="1:3">
      <c r="A77" s="26">
        <v>29</v>
      </c>
      <c r="B77" s="70">
        <v>29.9</v>
      </c>
      <c r="C77" s="71" t="s">
        <v>2</v>
      </c>
    </row>
    <row r="78" spans="1:3">
      <c r="A78" s="26">
        <v>30</v>
      </c>
      <c r="B78" s="70">
        <v>29.4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topLeftCell="A28" workbookViewId="0">
      <selection activeCell="T41" sqref="T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8554687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79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80</v>
      </c>
      <c r="Y4" s="272"/>
      <c r="Z4" s="272"/>
      <c r="AA4" s="9"/>
      <c r="AB4" s="271">
        <v>43647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142">
        <v>23.7</v>
      </c>
      <c r="C8" s="21" t="s">
        <v>2</v>
      </c>
      <c r="D8" s="21">
        <v>35.200000000000003</v>
      </c>
      <c r="E8" s="21" t="s">
        <v>2</v>
      </c>
      <c r="F8" s="43"/>
      <c r="G8" s="238" t="s">
        <v>194</v>
      </c>
      <c r="H8" s="21">
        <v>1.016</v>
      </c>
      <c r="I8" s="21">
        <v>2.5</v>
      </c>
      <c r="J8" s="43"/>
      <c r="K8" s="20">
        <v>1</v>
      </c>
      <c r="L8" s="24">
        <v>1014.2</v>
      </c>
      <c r="M8" s="24">
        <v>1019.5</v>
      </c>
      <c r="N8" s="43"/>
      <c r="O8" s="20">
        <v>1</v>
      </c>
      <c r="P8" s="27">
        <v>36</v>
      </c>
      <c r="Q8" s="27">
        <v>85</v>
      </c>
      <c r="R8" s="43"/>
      <c r="S8" s="20">
        <v>1</v>
      </c>
      <c r="T8" s="35" t="s">
        <v>64</v>
      </c>
      <c r="U8" s="96">
        <v>54.7</v>
      </c>
      <c r="V8" s="96">
        <v>5.8</v>
      </c>
      <c r="W8" s="43"/>
      <c r="X8" s="270" t="s">
        <v>195</v>
      </c>
      <c r="Y8" s="270"/>
      <c r="Z8" s="270"/>
      <c r="AA8" s="43"/>
      <c r="AB8" s="270" t="s">
        <v>153</v>
      </c>
      <c r="AC8" s="270"/>
      <c r="AD8" s="270"/>
      <c r="AE8" s="270"/>
      <c r="AF8" s="2"/>
    </row>
    <row r="9" spans="1:119">
      <c r="A9" s="26">
        <v>2</v>
      </c>
      <c r="B9" s="21">
        <v>21.1</v>
      </c>
      <c r="C9" s="21" t="s">
        <v>2</v>
      </c>
      <c r="D9" s="21">
        <v>33.1</v>
      </c>
      <c r="E9" s="21" t="s">
        <v>2</v>
      </c>
      <c r="F9" s="43"/>
      <c r="G9" s="181"/>
      <c r="H9" s="21">
        <v>0</v>
      </c>
      <c r="I9" s="21"/>
      <c r="J9" s="43"/>
      <c r="K9" s="26">
        <v>2</v>
      </c>
      <c r="L9" s="24">
        <v>1014</v>
      </c>
      <c r="M9" s="24">
        <v>1020.1</v>
      </c>
      <c r="N9" s="43"/>
      <c r="O9" s="26">
        <v>2</v>
      </c>
      <c r="P9" s="27">
        <v>32</v>
      </c>
      <c r="Q9" s="27">
        <v>79</v>
      </c>
      <c r="R9" s="43"/>
      <c r="S9" s="26">
        <v>2</v>
      </c>
      <c r="T9" s="35" t="s">
        <v>64</v>
      </c>
      <c r="U9" s="34">
        <v>48.3</v>
      </c>
      <c r="V9" s="34">
        <v>6.4</v>
      </c>
      <c r="W9" s="43"/>
      <c r="X9" s="270"/>
      <c r="Y9" s="270"/>
      <c r="Z9" s="270"/>
      <c r="AA9" s="43"/>
      <c r="AB9" s="270" t="s">
        <v>153</v>
      </c>
      <c r="AC9" s="270"/>
      <c r="AD9" s="270"/>
      <c r="AE9" s="270"/>
      <c r="AF9" s="2"/>
    </row>
    <row r="10" spans="1:119">
      <c r="A10" s="26">
        <v>3</v>
      </c>
      <c r="B10" s="21">
        <v>22.1</v>
      </c>
      <c r="C10" s="21" t="s">
        <v>2</v>
      </c>
      <c r="D10" s="21">
        <v>32.700000000000003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1014.3</v>
      </c>
      <c r="M10" s="24">
        <v>1017.9</v>
      </c>
      <c r="N10" s="43"/>
      <c r="O10" s="26">
        <v>3</v>
      </c>
      <c r="P10" s="27">
        <v>37</v>
      </c>
      <c r="Q10" s="27">
        <v>70</v>
      </c>
      <c r="R10" s="43"/>
      <c r="S10" s="26">
        <v>3</v>
      </c>
      <c r="T10" s="35" t="s">
        <v>96</v>
      </c>
      <c r="U10" s="96">
        <v>40.200000000000003</v>
      </c>
      <c r="V10" s="96">
        <v>7.2</v>
      </c>
      <c r="W10" s="43"/>
      <c r="X10" s="270"/>
      <c r="Y10" s="270"/>
      <c r="Z10" s="270"/>
      <c r="AA10" s="43"/>
      <c r="AB10" s="270" t="s">
        <v>153</v>
      </c>
      <c r="AC10" s="270"/>
      <c r="AD10" s="270"/>
      <c r="AE10" s="270"/>
      <c r="AF10" s="2"/>
    </row>
    <row r="11" spans="1:119">
      <c r="A11" s="26">
        <v>4</v>
      </c>
      <c r="B11" s="21">
        <v>20.399999999999999</v>
      </c>
      <c r="C11" s="21" t="s">
        <v>2</v>
      </c>
      <c r="D11" s="21">
        <v>32.1</v>
      </c>
      <c r="E11" s="21" t="s">
        <v>2</v>
      </c>
      <c r="F11" s="43"/>
      <c r="G11" s="182"/>
      <c r="H11" s="21">
        <v>0</v>
      </c>
      <c r="I11" s="21"/>
      <c r="J11" s="43"/>
      <c r="K11" s="26">
        <v>4</v>
      </c>
      <c r="L11" s="24">
        <v>1016.4</v>
      </c>
      <c r="M11" s="24">
        <v>1019.4</v>
      </c>
      <c r="N11" s="43"/>
      <c r="O11" s="26">
        <v>4</v>
      </c>
      <c r="P11" s="27">
        <v>41</v>
      </c>
      <c r="Q11" s="27">
        <v>82</v>
      </c>
      <c r="R11" s="43"/>
      <c r="S11" s="26">
        <v>4</v>
      </c>
      <c r="T11" s="35" t="s">
        <v>62</v>
      </c>
      <c r="U11" s="96">
        <v>25.7</v>
      </c>
      <c r="V11" s="96">
        <v>5.5</v>
      </c>
      <c r="W11" s="43"/>
      <c r="X11" s="270"/>
      <c r="Y11" s="270"/>
      <c r="Z11" s="270"/>
      <c r="AA11" s="43"/>
      <c r="AB11" s="270" t="s">
        <v>92</v>
      </c>
      <c r="AC11" s="270"/>
      <c r="AD11" s="270"/>
      <c r="AE11" s="270"/>
      <c r="AF11" s="32"/>
    </row>
    <row r="12" spans="1:119">
      <c r="A12" s="26">
        <v>5</v>
      </c>
      <c r="B12" s="21">
        <v>21.7</v>
      </c>
      <c r="C12" s="21" t="s">
        <v>2</v>
      </c>
      <c r="D12" s="21">
        <v>34.1</v>
      </c>
      <c r="E12" s="21" t="s">
        <v>2</v>
      </c>
      <c r="F12" s="43"/>
      <c r="G12" s="183"/>
      <c r="H12" s="21">
        <v>0</v>
      </c>
      <c r="I12" s="21"/>
      <c r="J12" s="43"/>
      <c r="K12" s="26">
        <v>5</v>
      </c>
      <c r="L12" s="24">
        <v>1012.7</v>
      </c>
      <c r="M12" s="24">
        <v>1018.8</v>
      </c>
      <c r="N12" s="43"/>
      <c r="O12" s="26">
        <v>5</v>
      </c>
      <c r="P12" s="27">
        <v>34</v>
      </c>
      <c r="Q12" s="35">
        <v>83</v>
      </c>
      <c r="R12" s="43"/>
      <c r="S12" s="26">
        <v>5</v>
      </c>
      <c r="T12" s="35" t="s">
        <v>64</v>
      </c>
      <c r="U12" s="96">
        <v>17.7</v>
      </c>
      <c r="V12" s="96">
        <v>3.7</v>
      </c>
      <c r="W12" s="43"/>
      <c r="X12" s="270"/>
      <c r="Y12" s="270"/>
      <c r="Z12" s="270"/>
      <c r="AA12" s="43"/>
      <c r="AB12" s="270" t="s">
        <v>92</v>
      </c>
      <c r="AC12" s="270"/>
      <c r="AD12" s="270"/>
      <c r="AE12" s="270"/>
      <c r="AF12" s="33"/>
    </row>
    <row r="13" spans="1:119">
      <c r="A13" s="26">
        <v>6</v>
      </c>
      <c r="B13" s="21">
        <v>23.4</v>
      </c>
      <c r="C13" s="21" t="s">
        <v>2</v>
      </c>
      <c r="D13" s="21">
        <v>34</v>
      </c>
      <c r="E13" s="21" t="s">
        <v>2</v>
      </c>
      <c r="F13" s="43"/>
      <c r="G13" s="184"/>
      <c r="H13" s="21">
        <v>0</v>
      </c>
      <c r="I13" s="21"/>
      <c r="J13" s="43"/>
      <c r="K13" s="26">
        <v>6</v>
      </c>
      <c r="L13" s="24">
        <v>1008.9</v>
      </c>
      <c r="M13" s="24">
        <v>1014.3</v>
      </c>
      <c r="N13" s="43"/>
      <c r="O13" s="26">
        <v>6</v>
      </c>
      <c r="P13" s="27">
        <v>48</v>
      </c>
      <c r="Q13" s="35">
        <v>83</v>
      </c>
      <c r="R13" s="43"/>
      <c r="S13" s="26">
        <v>6</v>
      </c>
      <c r="T13" s="35" t="s">
        <v>95</v>
      </c>
      <c r="U13" s="96">
        <v>22.5</v>
      </c>
      <c r="V13" s="96">
        <v>4.5</v>
      </c>
      <c r="W13" s="43"/>
      <c r="X13" s="270"/>
      <c r="Y13" s="270"/>
      <c r="Z13" s="270"/>
      <c r="AA13" s="43"/>
      <c r="AB13" s="270" t="s">
        <v>196</v>
      </c>
      <c r="AC13" s="270"/>
      <c r="AD13" s="270"/>
      <c r="AE13" s="270"/>
      <c r="AF13" s="2"/>
    </row>
    <row r="14" spans="1:119">
      <c r="A14" s="26">
        <v>7</v>
      </c>
      <c r="B14" s="21">
        <v>22.9</v>
      </c>
      <c r="C14" s="21" t="s">
        <v>2</v>
      </c>
      <c r="D14" s="21">
        <v>34.9</v>
      </c>
      <c r="E14" s="21" t="s">
        <v>2</v>
      </c>
      <c r="F14" s="43"/>
      <c r="G14" s="184"/>
      <c r="H14" s="21">
        <v>0</v>
      </c>
      <c r="I14" s="21"/>
      <c r="J14" s="43"/>
      <c r="K14" s="26">
        <v>7</v>
      </c>
      <c r="L14" s="24">
        <v>1006.5</v>
      </c>
      <c r="M14" s="24">
        <v>1013</v>
      </c>
      <c r="N14" s="43"/>
      <c r="O14" s="26">
        <v>7</v>
      </c>
      <c r="P14" s="94">
        <v>31</v>
      </c>
      <c r="Q14" s="27">
        <v>86</v>
      </c>
      <c r="R14" s="43"/>
      <c r="S14" s="26">
        <v>7</v>
      </c>
      <c r="T14" s="35" t="s">
        <v>64</v>
      </c>
      <c r="U14" s="96">
        <v>20.9</v>
      </c>
      <c r="V14" s="96">
        <v>5</v>
      </c>
      <c r="W14" s="43"/>
      <c r="X14" s="270"/>
      <c r="Y14" s="270"/>
      <c r="Z14" s="270"/>
      <c r="AA14" s="43"/>
      <c r="AB14" s="270" t="s">
        <v>93</v>
      </c>
      <c r="AC14" s="270"/>
      <c r="AD14" s="270"/>
      <c r="AE14" s="270"/>
      <c r="AF14" s="2"/>
    </row>
    <row r="15" spans="1:119">
      <c r="A15" s="26">
        <v>8</v>
      </c>
      <c r="B15" s="21">
        <v>21.7</v>
      </c>
      <c r="C15" s="21" t="s">
        <v>2</v>
      </c>
      <c r="D15" s="21">
        <v>33.799999999999997</v>
      </c>
      <c r="E15" s="21" t="s">
        <v>2</v>
      </c>
      <c r="F15" s="43"/>
      <c r="G15" s="184"/>
      <c r="H15" s="21">
        <v>0</v>
      </c>
      <c r="I15" s="134"/>
      <c r="J15" s="43"/>
      <c r="K15" s="26">
        <v>8</v>
      </c>
      <c r="L15" s="24">
        <v>1009.2</v>
      </c>
      <c r="M15" s="24">
        <v>1013.2</v>
      </c>
      <c r="N15" s="43"/>
      <c r="O15" s="26">
        <v>8</v>
      </c>
      <c r="P15" s="243">
        <v>27</v>
      </c>
      <c r="Q15" s="27">
        <v>88</v>
      </c>
      <c r="R15" s="43"/>
      <c r="S15" s="26">
        <v>8</v>
      </c>
      <c r="T15" s="35" t="s">
        <v>64</v>
      </c>
      <c r="U15" s="96">
        <v>22.5</v>
      </c>
      <c r="V15" s="96">
        <v>4</v>
      </c>
      <c r="W15" s="43"/>
      <c r="X15" s="270"/>
      <c r="Y15" s="270"/>
      <c r="Z15" s="270"/>
      <c r="AA15" s="43"/>
      <c r="AB15" s="270" t="s">
        <v>93</v>
      </c>
      <c r="AC15" s="270"/>
      <c r="AD15" s="270"/>
      <c r="AE15" s="270"/>
      <c r="AF15" s="2"/>
    </row>
    <row r="16" spans="1:119">
      <c r="A16" s="26">
        <v>9</v>
      </c>
      <c r="B16" s="21">
        <v>21.9</v>
      </c>
      <c r="C16" s="21" t="s">
        <v>2</v>
      </c>
      <c r="D16" s="21">
        <v>29.4</v>
      </c>
      <c r="E16" s="21" t="s">
        <v>2</v>
      </c>
      <c r="F16" s="43"/>
      <c r="G16" s="239" t="s">
        <v>197</v>
      </c>
      <c r="H16" s="21">
        <v>0.254</v>
      </c>
      <c r="I16" s="21">
        <v>0.254</v>
      </c>
      <c r="J16" s="43"/>
      <c r="K16" s="26">
        <v>9</v>
      </c>
      <c r="L16" s="24">
        <v>1008.3</v>
      </c>
      <c r="M16" s="24">
        <v>1013.1</v>
      </c>
      <c r="N16" s="43"/>
      <c r="O16" s="26">
        <v>9</v>
      </c>
      <c r="P16" s="27">
        <v>56</v>
      </c>
      <c r="Q16" s="27">
        <v>84</v>
      </c>
      <c r="R16" s="43"/>
      <c r="S16" s="26">
        <v>9</v>
      </c>
      <c r="T16" s="35" t="s">
        <v>62</v>
      </c>
      <c r="U16" s="96">
        <v>38.6</v>
      </c>
      <c r="V16" s="96">
        <v>6.6</v>
      </c>
      <c r="W16" s="43"/>
      <c r="X16" s="270"/>
      <c r="Y16" s="270"/>
      <c r="Z16" s="270"/>
      <c r="AA16" s="43"/>
      <c r="AB16" s="270" t="s">
        <v>66</v>
      </c>
      <c r="AC16" s="270"/>
      <c r="AD16" s="270"/>
      <c r="AE16" s="270"/>
      <c r="AF16" s="2"/>
    </row>
    <row r="17" spans="1:33">
      <c r="A17" s="26">
        <v>10</v>
      </c>
      <c r="B17" s="21">
        <v>20.9</v>
      </c>
      <c r="C17" s="21" t="s">
        <v>2</v>
      </c>
      <c r="D17" s="21">
        <v>30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1010.7</v>
      </c>
      <c r="M17" s="24">
        <v>1014.3</v>
      </c>
      <c r="N17" s="43"/>
      <c r="O17" s="26">
        <v>10</v>
      </c>
      <c r="P17" s="35">
        <v>50</v>
      </c>
      <c r="Q17" s="35">
        <v>82</v>
      </c>
      <c r="R17" s="43"/>
      <c r="S17" s="26">
        <v>10</v>
      </c>
      <c r="T17" s="35" t="s">
        <v>62</v>
      </c>
      <c r="U17" s="34">
        <v>24.1</v>
      </c>
      <c r="V17" s="34">
        <v>6.3</v>
      </c>
      <c r="W17" s="43"/>
      <c r="X17" s="270"/>
      <c r="Y17" s="270"/>
      <c r="Z17" s="270"/>
      <c r="AA17" s="43"/>
      <c r="AB17" s="270" t="s">
        <v>66</v>
      </c>
      <c r="AC17" s="270"/>
      <c r="AD17" s="270"/>
      <c r="AE17" s="270"/>
      <c r="AF17" s="2"/>
    </row>
    <row r="18" spans="1:33">
      <c r="A18" s="26">
        <v>11</v>
      </c>
      <c r="B18" s="21">
        <v>22.6</v>
      </c>
      <c r="C18" s="21" t="s">
        <v>2</v>
      </c>
      <c r="D18" s="21">
        <v>27.3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1012.1</v>
      </c>
      <c r="M18" s="24">
        <v>1015.1</v>
      </c>
      <c r="N18" s="43"/>
      <c r="O18" s="26">
        <v>11</v>
      </c>
      <c r="P18" s="27">
        <v>51</v>
      </c>
      <c r="Q18" s="27">
        <v>75</v>
      </c>
      <c r="R18" s="43"/>
      <c r="S18" s="26">
        <v>11</v>
      </c>
      <c r="T18" s="35" t="s">
        <v>62</v>
      </c>
      <c r="U18" s="96">
        <v>25.7</v>
      </c>
      <c r="V18" s="96">
        <v>6.9</v>
      </c>
      <c r="W18" s="43"/>
      <c r="X18" s="270"/>
      <c r="Y18" s="270"/>
      <c r="Z18" s="270"/>
      <c r="AA18" s="43"/>
      <c r="AB18" s="270" t="s">
        <v>66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20.6</v>
      </c>
      <c r="C19" s="21" t="s">
        <v>2</v>
      </c>
      <c r="D19" s="21">
        <v>31.4</v>
      </c>
      <c r="E19" s="21" t="s">
        <v>2</v>
      </c>
      <c r="F19" s="43"/>
      <c r="G19" s="184"/>
      <c r="H19" s="21">
        <v>0</v>
      </c>
      <c r="I19" s="21"/>
      <c r="J19" s="43"/>
      <c r="K19" s="26">
        <v>12</v>
      </c>
      <c r="L19" s="24">
        <v>1009.4</v>
      </c>
      <c r="M19" s="24">
        <v>1014.8</v>
      </c>
      <c r="N19" s="43"/>
      <c r="O19" s="26">
        <v>12</v>
      </c>
      <c r="P19" s="35">
        <v>38</v>
      </c>
      <c r="Q19" s="35">
        <v>77</v>
      </c>
      <c r="R19" s="43"/>
      <c r="S19" s="26">
        <v>12</v>
      </c>
      <c r="T19" s="35" t="s">
        <v>154</v>
      </c>
      <c r="U19" s="96">
        <v>19.3</v>
      </c>
      <c r="V19" s="96">
        <v>4.8</v>
      </c>
      <c r="W19" s="43"/>
      <c r="X19" s="270"/>
      <c r="Y19" s="270"/>
      <c r="Z19" s="270"/>
      <c r="AA19" s="43"/>
      <c r="AB19" s="270" t="s">
        <v>92</v>
      </c>
      <c r="AC19" s="270"/>
      <c r="AD19" s="270"/>
      <c r="AE19" s="270"/>
      <c r="AF19" s="2"/>
    </row>
    <row r="20" spans="1:33">
      <c r="A20" s="26">
        <v>13</v>
      </c>
      <c r="B20" s="21">
        <v>20.5</v>
      </c>
      <c r="C20" s="21" t="s">
        <v>2</v>
      </c>
      <c r="D20" s="21">
        <v>32.200000000000003</v>
      </c>
      <c r="E20" s="21" t="s">
        <v>2</v>
      </c>
      <c r="F20" s="43"/>
      <c r="G20" s="184"/>
      <c r="H20" s="21">
        <v>0</v>
      </c>
      <c r="I20" s="21"/>
      <c r="J20" s="43"/>
      <c r="K20" s="26">
        <v>13</v>
      </c>
      <c r="L20" s="24">
        <v>1009.1</v>
      </c>
      <c r="M20" s="24">
        <v>1012.3</v>
      </c>
      <c r="N20" s="43"/>
      <c r="O20" s="26">
        <v>13</v>
      </c>
      <c r="P20" s="27">
        <v>33</v>
      </c>
      <c r="Q20" s="27">
        <v>83</v>
      </c>
      <c r="R20" s="37"/>
      <c r="S20" s="26">
        <v>13</v>
      </c>
      <c r="T20" s="35" t="s">
        <v>62</v>
      </c>
      <c r="U20" s="96">
        <v>30.6</v>
      </c>
      <c r="V20" s="96">
        <v>6</v>
      </c>
      <c r="W20" s="43"/>
      <c r="X20" s="270"/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">
        <v>18.8</v>
      </c>
      <c r="C21" s="21" t="s">
        <v>2</v>
      </c>
      <c r="D21" s="21">
        <v>28.9</v>
      </c>
      <c r="E21" s="21" t="s">
        <v>2</v>
      </c>
      <c r="F21" s="43"/>
      <c r="G21" s="239" t="s">
        <v>188</v>
      </c>
      <c r="H21" s="21">
        <v>9.9060000000000006</v>
      </c>
      <c r="I21" s="21">
        <v>25.9</v>
      </c>
      <c r="J21" s="43"/>
      <c r="K21" s="26">
        <v>14</v>
      </c>
      <c r="L21" s="24">
        <v>1009.2</v>
      </c>
      <c r="M21" s="24">
        <v>1013.1</v>
      </c>
      <c r="N21" s="43"/>
      <c r="O21" s="26">
        <v>14</v>
      </c>
      <c r="P21" s="27">
        <v>39</v>
      </c>
      <c r="Q21" s="27">
        <v>92</v>
      </c>
      <c r="R21" s="43"/>
      <c r="S21" s="26">
        <v>14</v>
      </c>
      <c r="T21" s="35" t="s">
        <v>62</v>
      </c>
      <c r="U21" s="96">
        <v>38.6</v>
      </c>
      <c r="V21" s="96">
        <v>6.6</v>
      </c>
      <c r="W21" s="43"/>
      <c r="X21" s="270" t="s">
        <v>198</v>
      </c>
      <c r="Y21" s="270"/>
      <c r="Z21" s="270"/>
      <c r="AA21" s="43"/>
      <c r="AB21" s="270" t="s">
        <v>153</v>
      </c>
      <c r="AC21" s="270"/>
      <c r="AD21" s="270"/>
      <c r="AE21" s="270"/>
      <c r="AF21" s="2"/>
    </row>
    <row r="22" spans="1:33">
      <c r="A22" s="26">
        <v>15</v>
      </c>
      <c r="B22" s="29">
        <v>14.1</v>
      </c>
      <c r="C22" s="21" t="s">
        <v>2</v>
      </c>
      <c r="D22" s="143">
        <v>21.1</v>
      </c>
      <c r="E22" s="21" t="s">
        <v>2</v>
      </c>
      <c r="F22" s="43"/>
      <c r="G22" s="239" t="s">
        <v>201</v>
      </c>
      <c r="H22" s="134">
        <v>91.694000000000003</v>
      </c>
      <c r="I22" s="21">
        <v>57.2</v>
      </c>
      <c r="J22" s="43"/>
      <c r="K22" s="26">
        <v>15</v>
      </c>
      <c r="L22" s="24">
        <v>1009.7</v>
      </c>
      <c r="M22" s="24">
        <v>1016.8</v>
      </c>
      <c r="N22" s="43"/>
      <c r="O22" s="26">
        <v>15</v>
      </c>
      <c r="P22" s="27">
        <v>67</v>
      </c>
      <c r="Q22" s="135">
        <v>94</v>
      </c>
      <c r="R22" s="43"/>
      <c r="S22" s="26">
        <v>15</v>
      </c>
      <c r="T22" s="35" t="s">
        <v>62</v>
      </c>
      <c r="U22" s="96">
        <v>54.7</v>
      </c>
      <c r="V22" s="136">
        <v>9.6999999999999993</v>
      </c>
      <c r="W22" s="43"/>
      <c r="X22" s="270" t="s">
        <v>200</v>
      </c>
      <c r="Y22" s="270"/>
      <c r="Z22" s="270"/>
      <c r="AA22" s="43"/>
      <c r="AB22" s="270" t="s">
        <v>199</v>
      </c>
      <c r="AC22" s="270"/>
      <c r="AD22" s="270"/>
      <c r="AE22" s="270"/>
      <c r="AF22" s="2"/>
    </row>
    <row r="23" spans="1:33">
      <c r="A23" s="26">
        <v>16</v>
      </c>
      <c r="B23" s="141">
        <v>13.6</v>
      </c>
      <c r="C23" s="21" t="s">
        <v>2</v>
      </c>
      <c r="D23" s="21">
        <v>29.2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1013.9</v>
      </c>
      <c r="M23" s="24">
        <v>1016.9</v>
      </c>
      <c r="N23" s="43"/>
      <c r="O23" s="26">
        <v>16</v>
      </c>
      <c r="P23" s="27">
        <v>38</v>
      </c>
      <c r="Q23" s="27">
        <v>93</v>
      </c>
      <c r="R23" s="43"/>
      <c r="S23" s="26">
        <v>16</v>
      </c>
      <c r="T23" s="35" t="s">
        <v>54</v>
      </c>
      <c r="U23" s="34">
        <v>16.100000000000001</v>
      </c>
      <c r="V23" s="34">
        <v>2.4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17.600000000000001</v>
      </c>
      <c r="C24" s="21" t="s">
        <v>2</v>
      </c>
      <c r="D24" s="21">
        <v>30.5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1010.6</v>
      </c>
      <c r="M24" s="24">
        <v>1015</v>
      </c>
      <c r="N24" s="43"/>
      <c r="O24" s="26">
        <v>17</v>
      </c>
      <c r="P24" s="27">
        <v>38</v>
      </c>
      <c r="Q24" s="27">
        <v>90</v>
      </c>
      <c r="R24" s="43"/>
      <c r="S24" s="26">
        <v>17</v>
      </c>
      <c r="T24" s="35" t="s">
        <v>95</v>
      </c>
      <c r="U24" s="96">
        <v>17.7</v>
      </c>
      <c r="V24" s="96">
        <v>3.2</v>
      </c>
      <c r="W24" s="43"/>
      <c r="X24" s="270"/>
      <c r="Y24" s="270"/>
      <c r="Z24" s="270"/>
      <c r="AA24" s="43"/>
      <c r="AB24" s="270" t="s">
        <v>93</v>
      </c>
      <c r="AC24" s="270"/>
      <c r="AD24" s="270"/>
      <c r="AE24" s="270"/>
      <c r="AF24" s="2"/>
    </row>
    <row r="25" spans="1:33">
      <c r="A25" s="26">
        <v>18</v>
      </c>
      <c r="B25" s="21">
        <v>19.3</v>
      </c>
      <c r="C25" s="21" t="s">
        <v>2</v>
      </c>
      <c r="D25" s="21">
        <v>29.2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1011.1</v>
      </c>
      <c r="M25" s="24">
        <v>1014.7</v>
      </c>
      <c r="N25" s="43"/>
      <c r="O25" s="26">
        <v>18</v>
      </c>
      <c r="P25" s="27">
        <v>46</v>
      </c>
      <c r="Q25" s="27">
        <v>80</v>
      </c>
      <c r="R25" s="43"/>
      <c r="S25" s="26">
        <v>18</v>
      </c>
      <c r="T25" s="35" t="s">
        <v>95</v>
      </c>
      <c r="U25" s="96">
        <v>20.9</v>
      </c>
      <c r="V25" s="96">
        <v>4.5</v>
      </c>
      <c r="W25" s="43"/>
      <c r="X25" s="270"/>
      <c r="Y25" s="270"/>
      <c r="Z25" s="270"/>
      <c r="AA25" s="43"/>
      <c r="AB25" s="270" t="s">
        <v>93</v>
      </c>
      <c r="AC25" s="270"/>
      <c r="AD25" s="270"/>
      <c r="AE25" s="270"/>
      <c r="AF25" s="38"/>
    </row>
    <row r="26" spans="1:33">
      <c r="A26" s="26">
        <v>19</v>
      </c>
      <c r="B26" s="21">
        <v>20.9</v>
      </c>
      <c r="C26" s="21" t="s">
        <v>2</v>
      </c>
      <c r="D26" s="21">
        <v>30.3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1014.7</v>
      </c>
      <c r="M26" s="24">
        <v>1017.6</v>
      </c>
      <c r="N26" s="43"/>
      <c r="O26" s="26">
        <v>19</v>
      </c>
      <c r="P26" s="27">
        <v>46</v>
      </c>
      <c r="Q26" s="27">
        <v>81</v>
      </c>
      <c r="R26" s="43"/>
      <c r="S26" s="26">
        <v>19</v>
      </c>
      <c r="T26" s="35" t="s">
        <v>54</v>
      </c>
      <c r="U26" s="96">
        <v>17.7</v>
      </c>
      <c r="V26" s="96">
        <v>4</v>
      </c>
      <c r="W26" s="43"/>
      <c r="X26" s="270"/>
      <c r="Y26" s="270"/>
      <c r="Z26" s="270"/>
      <c r="AA26" s="43"/>
      <c r="AB26" s="270" t="s">
        <v>93</v>
      </c>
      <c r="AC26" s="270"/>
      <c r="AD26" s="270"/>
      <c r="AE26" s="270"/>
      <c r="AF26" s="38"/>
    </row>
    <row r="27" spans="1:33">
      <c r="A27" s="26">
        <v>20</v>
      </c>
      <c r="B27" s="21">
        <v>22.1</v>
      </c>
      <c r="C27" s="21" t="s">
        <v>2</v>
      </c>
      <c r="D27" s="21">
        <v>31.5</v>
      </c>
      <c r="E27" s="21" t="s">
        <v>2</v>
      </c>
      <c r="F27" s="43"/>
      <c r="G27" s="185"/>
      <c r="H27" s="21">
        <v>0</v>
      </c>
      <c r="I27" s="21"/>
      <c r="J27" s="43"/>
      <c r="K27" s="26">
        <v>20</v>
      </c>
      <c r="L27" s="24">
        <v>1017</v>
      </c>
      <c r="M27" s="24">
        <v>1019.1</v>
      </c>
      <c r="N27" s="43"/>
      <c r="O27" s="26">
        <v>20</v>
      </c>
      <c r="P27" s="27">
        <v>44</v>
      </c>
      <c r="Q27" s="94">
        <v>74</v>
      </c>
      <c r="R27" s="43"/>
      <c r="S27" s="26">
        <v>20</v>
      </c>
      <c r="T27" s="35" t="s">
        <v>64</v>
      </c>
      <c r="U27" s="96">
        <v>19.3</v>
      </c>
      <c r="V27" s="96">
        <v>3.5</v>
      </c>
      <c r="W27" s="43"/>
      <c r="X27" s="270"/>
      <c r="Y27" s="270"/>
      <c r="Z27" s="270"/>
      <c r="AA27" s="43"/>
      <c r="AB27" s="270" t="s">
        <v>93</v>
      </c>
      <c r="AC27" s="270"/>
      <c r="AD27" s="270"/>
      <c r="AE27" s="270"/>
      <c r="AF27" s="38"/>
    </row>
    <row r="28" spans="1:33">
      <c r="A28" s="26">
        <v>21</v>
      </c>
      <c r="B28" s="21">
        <v>22.2</v>
      </c>
      <c r="C28" s="21" t="s">
        <v>2</v>
      </c>
      <c r="D28" s="21">
        <v>31.9</v>
      </c>
      <c r="E28" s="21" t="s">
        <v>2</v>
      </c>
      <c r="F28" s="43"/>
      <c r="G28" s="185"/>
      <c r="H28" s="21">
        <v>0</v>
      </c>
      <c r="I28" s="21"/>
      <c r="J28" s="43"/>
      <c r="K28" s="26">
        <v>21</v>
      </c>
      <c r="L28" s="24">
        <v>1018.5</v>
      </c>
      <c r="M28" s="24">
        <v>1021.5</v>
      </c>
      <c r="N28" s="43"/>
      <c r="O28" s="26">
        <v>21</v>
      </c>
      <c r="P28" s="27">
        <v>50</v>
      </c>
      <c r="Q28" s="27">
        <v>82</v>
      </c>
      <c r="R28" s="43"/>
      <c r="S28" s="26">
        <v>21</v>
      </c>
      <c r="T28" s="35" t="s">
        <v>64</v>
      </c>
      <c r="U28" s="96">
        <v>16.100000000000001</v>
      </c>
      <c r="V28" s="96">
        <v>3.7</v>
      </c>
      <c r="W28" s="43"/>
      <c r="X28" s="270"/>
      <c r="Y28" s="270"/>
      <c r="Z28" s="270"/>
      <c r="AA28" s="43"/>
      <c r="AB28" s="270" t="s">
        <v>92</v>
      </c>
      <c r="AC28" s="270"/>
      <c r="AD28" s="270"/>
      <c r="AE28" s="270"/>
      <c r="AF28" s="2"/>
    </row>
    <row r="29" spans="1:33">
      <c r="A29" s="26">
        <v>22</v>
      </c>
      <c r="B29" s="21">
        <v>22.8</v>
      </c>
      <c r="C29" s="21" t="s">
        <v>2</v>
      </c>
      <c r="D29" s="21">
        <v>33.299999999999997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1020.2</v>
      </c>
      <c r="M29" s="138">
        <v>1023.7</v>
      </c>
      <c r="N29" s="43"/>
      <c r="O29" s="26">
        <v>22</v>
      </c>
      <c r="P29" s="27">
        <v>46</v>
      </c>
      <c r="Q29" s="27">
        <v>86</v>
      </c>
      <c r="R29" s="43"/>
      <c r="S29" s="26">
        <v>22</v>
      </c>
      <c r="T29" s="35" t="s">
        <v>102</v>
      </c>
      <c r="U29" s="96">
        <v>16.100000000000001</v>
      </c>
      <c r="V29" s="96">
        <v>3.7</v>
      </c>
      <c r="W29" s="43"/>
      <c r="X29" s="270"/>
      <c r="Y29" s="270"/>
      <c r="Z29" s="270"/>
      <c r="AA29" s="43"/>
      <c r="AB29" s="270" t="s">
        <v>92</v>
      </c>
      <c r="AC29" s="270"/>
      <c r="AD29" s="270"/>
      <c r="AE29" s="270"/>
      <c r="AF29" s="38"/>
    </row>
    <row r="30" spans="1:33">
      <c r="A30" s="26">
        <v>23</v>
      </c>
      <c r="B30" s="21">
        <v>23.4</v>
      </c>
      <c r="C30" s="21" t="s">
        <v>2</v>
      </c>
      <c r="D30" s="21">
        <v>34.4</v>
      </c>
      <c r="E30" s="21" t="s">
        <v>2</v>
      </c>
      <c r="F30" s="43"/>
      <c r="G30" s="186"/>
      <c r="H30" s="21">
        <v>0</v>
      </c>
      <c r="I30" s="21"/>
      <c r="J30" s="43"/>
      <c r="K30" s="26">
        <v>23</v>
      </c>
      <c r="L30" s="24">
        <v>1017.1</v>
      </c>
      <c r="M30" s="24">
        <v>1021.2</v>
      </c>
      <c r="N30" s="43"/>
      <c r="O30" s="26">
        <v>23</v>
      </c>
      <c r="P30" s="27">
        <v>40</v>
      </c>
      <c r="Q30" s="35">
        <v>88</v>
      </c>
      <c r="R30" s="43"/>
      <c r="S30" s="26">
        <v>23</v>
      </c>
      <c r="T30" s="35" t="s">
        <v>54</v>
      </c>
      <c r="U30" s="96">
        <v>17.7</v>
      </c>
      <c r="V30" s="96">
        <v>3.7</v>
      </c>
      <c r="W30" s="43"/>
      <c r="X30" s="270"/>
      <c r="Y30" s="270"/>
      <c r="Z30" s="270"/>
      <c r="AA30" s="43"/>
      <c r="AB30" s="270" t="s">
        <v>93</v>
      </c>
      <c r="AC30" s="270"/>
      <c r="AD30" s="270"/>
      <c r="AE30" s="270"/>
      <c r="AF30" s="2"/>
    </row>
    <row r="31" spans="1:33">
      <c r="A31" s="26">
        <v>24</v>
      </c>
      <c r="B31" s="21">
        <v>23</v>
      </c>
      <c r="C31" s="21" t="s">
        <v>2</v>
      </c>
      <c r="D31" s="21">
        <v>35</v>
      </c>
      <c r="E31" s="21" t="s">
        <v>2</v>
      </c>
      <c r="F31" s="43"/>
      <c r="G31" s="186"/>
      <c r="H31" s="21">
        <v>0</v>
      </c>
      <c r="I31" s="21"/>
      <c r="J31" s="43"/>
      <c r="K31" s="26">
        <v>24</v>
      </c>
      <c r="L31" s="24">
        <v>1015.1</v>
      </c>
      <c r="M31" s="24">
        <v>1018.5</v>
      </c>
      <c r="N31" s="43"/>
      <c r="O31" s="26">
        <v>24</v>
      </c>
      <c r="P31" s="27">
        <v>37</v>
      </c>
      <c r="Q31" s="27">
        <v>90</v>
      </c>
      <c r="R31" s="43"/>
      <c r="S31" s="26">
        <v>24</v>
      </c>
      <c r="T31" s="35" t="s">
        <v>95</v>
      </c>
      <c r="U31" s="96">
        <v>16.100000000000001</v>
      </c>
      <c r="V31" s="96">
        <v>3.1</v>
      </c>
      <c r="W31" s="43"/>
      <c r="X31" s="270"/>
      <c r="Y31" s="270"/>
      <c r="Z31" s="270"/>
      <c r="AA31" s="43"/>
      <c r="AB31" s="270" t="s">
        <v>92</v>
      </c>
      <c r="AC31" s="270"/>
      <c r="AD31" s="270"/>
      <c r="AE31" s="270"/>
      <c r="AF31" s="2"/>
    </row>
    <row r="32" spans="1:33">
      <c r="A32" s="26">
        <v>25</v>
      </c>
      <c r="B32" s="21">
        <v>23.8</v>
      </c>
      <c r="C32" s="21" t="s">
        <v>2</v>
      </c>
      <c r="D32" s="134">
        <v>35.6</v>
      </c>
      <c r="E32" s="21" t="s">
        <v>2</v>
      </c>
      <c r="F32" s="43"/>
      <c r="G32" s="187"/>
      <c r="H32" s="21">
        <v>0</v>
      </c>
      <c r="I32" s="21"/>
      <c r="J32" s="43"/>
      <c r="K32" s="26">
        <v>25</v>
      </c>
      <c r="L32" s="24">
        <v>1013.7</v>
      </c>
      <c r="M32" s="24">
        <v>1017.9</v>
      </c>
      <c r="N32" s="43"/>
      <c r="O32" s="26">
        <v>25</v>
      </c>
      <c r="P32" s="27">
        <v>37</v>
      </c>
      <c r="Q32" s="27">
        <v>88</v>
      </c>
      <c r="R32" s="43"/>
      <c r="S32" s="26">
        <v>25</v>
      </c>
      <c r="T32" s="35" t="s">
        <v>64</v>
      </c>
      <c r="U32" s="96">
        <v>19.3</v>
      </c>
      <c r="V32" s="96">
        <v>3.9</v>
      </c>
      <c r="W32" s="43"/>
      <c r="X32" s="270"/>
      <c r="Y32" s="270"/>
      <c r="Z32" s="270"/>
      <c r="AA32" s="43"/>
      <c r="AB32" s="270" t="s">
        <v>92</v>
      </c>
      <c r="AC32" s="270"/>
      <c r="AD32" s="270"/>
      <c r="AE32" s="270"/>
      <c r="AF32" s="2"/>
    </row>
    <row r="33" spans="1:32">
      <c r="A33" s="26">
        <v>26</v>
      </c>
      <c r="B33" s="21">
        <v>17.8</v>
      </c>
      <c r="C33" s="21" t="s">
        <v>2</v>
      </c>
      <c r="D33" s="21">
        <v>34.700000000000003</v>
      </c>
      <c r="E33" s="21" t="s">
        <v>2</v>
      </c>
      <c r="F33" s="43"/>
      <c r="G33" s="31" t="s">
        <v>202</v>
      </c>
      <c r="H33" s="21">
        <v>73.152000000000001</v>
      </c>
      <c r="I33" s="134">
        <v>696.7</v>
      </c>
      <c r="J33" s="43"/>
      <c r="K33" s="26">
        <v>26</v>
      </c>
      <c r="L33" s="24">
        <v>1006.1</v>
      </c>
      <c r="M33" s="24">
        <v>1015</v>
      </c>
      <c r="N33" s="43"/>
      <c r="O33" s="26">
        <v>26</v>
      </c>
      <c r="P33" s="27">
        <v>40</v>
      </c>
      <c r="Q33" s="27">
        <v>91</v>
      </c>
      <c r="R33" s="43"/>
      <c r="S33" s="26">
        <v>26</v>
      </c>
      <c r="T33" s="35" t="s">
        <v>54</v>
      </c>
      <c r="U33" s="136">
        <v>62.8</v>
      </c>
      <c r="V33" s="96">
        <v>6.1</v>
      </c>
      <c r="W33" s="43"/>
      <c r="X33" s="270" t="s">
        <v>203</v>
      </c>
      <c r="Y33" s="270"/>
      <c r="Z33" s="270"/>
      <c r="AA33" s="43"/>
      <c r="AB33" s="270" t="s">
        <v>207</v>
      </c>
      <c r="AC33" s="270"/>
      <c r="AD33" s="270"/>
      <c r="AE33" s="270"/>
      <c r="AF33" s="2"/>
    </row>
    <row r="34" spans="1:32">
      <c r="A34" s="26">
        <v>27</v>
      </c>
      <c r="B34" s="21">
        <v>19.2</v>
      </c>
      <c r="C34" s="21" t="s">
        <v>2</v>
      </c>
      <c r="D34" s="21">
        <v>27.8</v>
      </c>
      <c r="E34" s="21" t="s">
        <v>2</v>
      </c>
      <c r="F34" s="43"/>
      <c r="G34" s="240" t="s">
        <v>205</v>
      </c>
      <c r="H34" s="21">
        <v>6.6040000000000001</v>
      </c>
      <c r="I34" s="21">
        <v>7.4</v>
      </c>
      <c r="J34" s="43"/>
      <c r="K34" s="26">
        <v>27</v>
      </c>
      <c r="L34" s="24">
        <v>1001.4</v>
      </c>
      <c r="M34" s="24">
        <v>1008.9</v>
      </c>
      <c r="N34" s="43"/>
      <c r="O34" s="26">
        <v>27</v>
      </c>
      <c r="P34" s="35">
        <v>57</v>
      </c>
      <c r="Q34" s="27">
        <v>91</v>
      </c>
      <c r="R34" s="43"/>
      <c r="S34" s="26">
        <v>27</v>
      </c>
      <c r="T34" s="35" t="s">
        <v>64</v>
      </c>
      <c r="U34" s="96">
        <v>35.4</v>
      </c>
      <c r="V34" s="96">
        <v>3.4</v>
      </c>
      <c r="W34" s="43"/>
      <c r="X34" s="270" t="s">
        <v>204</v>
      </c>
      <c r="Y34" s="270"/>
      <c r="Z34" s="270"/>
      <c r="AA34" s="43"/>
      <c r="AB34" s="270" t="s">
        <v>153</v>
      </c>
      <c r="AC34" s="270"/>
      <c r="AD34" s="270"/>
      <c r="AE34" s="270"/>
      <c r="AF34" s="2"/>
    </row>
    <row r="35" spans="1:32">
      <c r="A35" s="26">
        <v>28</v>
      </c>
      <c r="B35" s="21">
        <v>18.899999999999999</v>
      </c>
      <c r="C35" s="21" t="s">
        <v>2</v>
      </c>
      <c r="D35" s="21">
        <v>29.1</v>
      </c>
      <c r="E35" s="21" t="s">
        <v>2</v>
      </c>
      <c r="F35" s="43"/>
      <c r="G35" s="241" t="s">
        <v>208</v>
      </c>
      <c r="H35" s="21">
        <v>0.76200000000000001</v>
      </c>
      <c r="I35" s="21">
        <v>0.3</v>
      </c>
      <c r="J35" s="43"/>
      <c r="K35" s="26">
        <v>28</v>
      </c>
      <c r="L35" s="139">
        <v>999.2</v>
      </c>
      <c r="M35" s="24">
        <v>1003.9</v>
      </c>
      <c r="N35" s="43"/>
      <c r="O35" s="26">
        <v>28</v>
      </c>
      <c r="P35" s="27">
        <v>39</v>
      </c>
      <c r="Q35" s="27">
        <v>93</v>
      </c>
      <c r="R35" s="43"/>
      <c r="S35" s="26">
        <v>28</v>
      </c>
      <c r="T35" s="35" t="s">
        <v>54</v>
      </c>
      <c r="U35" s="96">
        <v>25.7</v>
      </c>
      <c r="V35" s="96">
        <v>5.3</v>
      </c>
      <c r="W35" s="43"/>
      <c r="X35" s="270"/>
      <c r="Y35" s="270"/>
      <c r="Z35" s="270"/>
      <c r="AA35" s="43"/>
      <c r="AB35" s="270" t="s">
        <v>153</v>
      </c>
      <c r="AC35" s="270"/>
      <c r="AD35" s="270"/>
      <c r="AE35" s="270"/>
      <c r="AF35" s="2"/>
    </row>
    <row r="36" spans="1:32">
      <c r="A36" s="26">
        <v>29</v>
      </c>
      <c r="B36" s="21">
        <v>20</v>
      </c>
      <c r="C36" s="21" t="s">
        <v>2</v>
      </c>
      <c r="D36" s="21">
        <v>31.4</v>
      </c>
      <c r="E36" s="21" t="s">
        <v>2</v>
      </c>
      <c r="F36" s="43"/>
      <c r="G36" s="188"/>
      <c r="H36" s="21">
        <v>0</v>
      </c>
      <c r="I36" s="21"/>
      <c r="J36" s="43"/>
      <c r="K36" s="26">
        <v>29</v>
      </c>
      <c r="L36" s="24">
        <v>1003.8</v>
      </c>
      <c r="M36" s="24">
        <v>1010.1</v>
      </c>
      <c r="N36" s="43"/>
      <c r="O36" s="26">
        <v>29</v>
      </c>
      <c r="P36" s="27">
        <v>40</v>
      </c>
      <c r="Q36" s="27">
        <v>87</v>
      </c>
      <c r="R36" s="43"/>
      <c r="S36" s="26">
        <v>29</v>
      </c>
      <c r="T36" s="35" t="s">
        <v>65</v>
      </c>
      <c r="U36" s="96">
        <v>22.5</v>
      </c>
      <c r="V36" s="96">
        <v>4.5</v>
      </c>
      <c r="W36" s="43"/>
      <c r="X36" s="270"/>
      <c r="Y36" s="270"/>
      <c r="Z36" s="270"/>
      <c r="AA36" s="43"/>
      <c r="AB36" s="270" t="s">
        <v>92</v>
      </c>
      <c r="AC36" s="270"/>
      <c r="AD36" s="270"/>
      <c r="AE36" s="270"/>
      <c r="AF36" s="2"/>
    </row>
    <row r="37" spans="1:32">
      <c r="A37" s="26">
        <v>30</v>
      </c>
      <c r="B37" s="21">
        <v>19.899999999999999</v>
      </c>
      <c r="C37" s="21" t="s">
        <v>2</v>
      </c>
      <c r="D37" s="21">
        <v>32.200000000000003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1009.8</v>
      </c>
      <c r="M37" s="24">
        <v>1012.3</v>
      </c>
      <c r="N37" s="43"/>
      <c r="O37" s="26">
        <v>30</v>
      </c>
      <c r="P37" s="27">
        <v>47</v>
      </c>
      <c r="Q37" s="27">
        <v>86</v>
      </c>
      <c r="R37" s="43"/>
      <c r="S37" s="26">
        <v>30</v>
      </c>
      <c r="T37" s="35" t="s">
        <v>64</v>
      </c>
      <c r="U37" s="96">
        <v>19.3</v>
      </c>
      <c r="V37" s="96">
        <v>3.7</v>
      </c>
      <c r="W37" s="43"/>
      <c r="X37" s="270"/>
      <c r="Y37" s="270"/>
      <c r="Z37" s="270"/>
      <c r="AA37" s="43"/>
      <c r="AB37" s="270" t="s">
        <v>206</v>
      </c>
      <c r="AC37" s="270"/>
      <c r="AD37" s="270"/>
      <c r="AE37" s="270"/>
      <c r="AF37" s="2"/>
    </row>
    <row r="38" spans="1:32">
      <c r="A38" s="39">
        <v>31</v>
      </c>
      <c r="B38" s="21">
        <v>21.5</v>
      </c>
      <c r="C38" s="21" t="s">
        <v>2</v>
      </c>
      <c r="D38" s="21">
        <v>31.2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1011.6</v>
      </c>
      <c r="M38" s="24">
        <v>1014.4</v>
      </c>
      <c r="N38" s="43"/>
      <c r="O38" s="39">
        <v>31</v>
      </c>
      <c r="P38" s="27">
        <v>48</v>
      </c>
      <c r="Q38" s="27">
        <v>84</v>
      </c>
      <c r="R38" s="43"/>
      <c r="S38" s="39">
        <v>31</v>
      </c>
      <c r="T38" s="35" t="s">
        <v>64</v>
      </c>
      <c r="U38" s="96">
        <v>19.3</v>
      </c>
      <c r="V38" s="96">
        <v>4</v>
      </c>
      <c r="W38" s="43"/>
      <c r="X38" s="270"/>
      <c r="Y38" s="270"/>
      <c r="Z38" s="270"/>
      <c r="AA38" s="43"/>
      <c r="AB38" s="270" t="s">
        <v>66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46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20.72258064516129</v>
      </c>
      <c r="C40" s="45" t="s">
        <v>2</v>
      </c>
      <c r="D40" s="45">
        <f>AVERAGE(D8:D38)</f>
        <v>31.532258064516128</v>
      </c>
      <c r="E40" s="46" t="s">
        <v>2</v>
      </c>
      <c r="F40" s="2"/>
      <c r="G40" s="47" t="s">
        <v>5</v>
      </c>
      <c r="H40" s="48">
        <f>SUM(H8:H38)</f>
        <v>183.38800000000001</v>
      </c>
      <c r="I40" s="119" t="s">
        <v>61</v>
      </c>
      <c r="J40" s="2"/>
      <c r="K40" s="44" t="s">
        <v>3</v>
      </c>
      <c r="L40" s="103">
        <f>AVERAGE(L8:L38)</f>
        <v>1011.2419354838709</v>
      </c>
      <c r="M40" s="104">
        <f>AVERAGE(M8:M38)</f>
        <v>1015.6903225806452</v>
      </c>
      <c r="N40" s="2"/>
      <c r="O40" s="44" t="s">
        <v>3</v>
      </c>
      <c r="P40" s="122">
        <f>AVERAGE(P8:P38)</f>
        <v>42.354838709677416</v>
      </c>
      <c r="Q40" s="123">
        <f>AVERAGE(Q8:Q38)</f>
        <v>84.741935483870961</v>
      </c>
      <c r="R40" s="2"/>
      <c r="S40" s="86" t="s">
        <v>11</v>
      </c>
      <c r="T40" s="115" t="s">
        <v>64</v>
      </c>
      <c r="U40" s="97">
        <f>MAXA(U8:U38)</f>
        <v>62.8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26.0741935483871</v>
      </c>
      <c r="C41" s="279"/>
      <c r="D41" s="279"/>
      <c r="E41" s="51" t="s">
        <v>2</v>
      </c>
      <c r="F41" s="2"/>
      <c r="G41" s="113" t="s">
        <v>58</v>
      </c>
      <c r="H41" s="121">
        <v>6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1013.4661290322578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63.548387096774192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13.6</v>
      </c>
      <c r="C42" s="56" t="s">
        <v>2</v>
      </c>
      <c r="D42" s="56">
        <f>MAXA(D8:D38)</f>
        <v>35.6</v>
      </c>
      <c r="E42" s="57" t="s">
        <v>2</v>
      </c>
      <c r="F42" s="2"/>
      <c r="G42" s="47" t="s">
        <v>6</v>
      </c>
      <c r="H42" s="48">
        <f>MAXA(H8:H38)</f>
        <v>91.694000000000003</v>
      </c>
      <c r="I42" s="97">
        <f>MAXA(I8:I38)</f>
        <v>696.7</v>
      </c>
      <c r="J42" s="2"/>
      <c r="K42" s="55" t="s">
        <v>4</v>
      </c>
      <c r="L42" s="105">
        <f>MINA(L8:L38)</f>
        <v>999.2</v>
      </c>
      <c r="M42" s="105">
        <f>MAXA(M8:M38)</f>
        <v>1023.7</v>
      </c>
      <c r="N42" s="2"/>
      <c r="O42" s="55" t="s">
        <v>4</v>
      </c>
      <c r="P42" s="95">
        <f>MINA(P8:P38)</f>
        <v>27</v>
      </c>
      <c r="Q42" s="95">
        <f>MAXA(Q8:Q38)</f>
        <v>94</v>
      </c>
      <c r="R42" s="58"/>
      <c r="S42" s="297" t="s">
        <v>50</v>
      </c>
      <c r="T42" s="298"/>
      <c r="U42" s="102">
        <f>AVERAGE(U8:U38)</f>
        <v>27.293548387096774</v>
      </c>
      <c r="V42" s="102">
        <f>AVERAGE(V8:V38)</f>
        <v>4.8935483870967751</v>
      </c>
      <c r="W42" s="2"/>
      <c r="X42" s="106">
        <f>SUM(H8:H17)</f>
        <v>1.27</v>
      </c>
      <c r="Y42" s="106">
        <f>SUM(H18:H27)</f>
        <v>101.60000000000001</v>
      </c>
      <c r="Z42" s="106">
        <f>SUM(H28:H38)</f>
        <v>80.518000000000001</v>
      </c>
      <c r="AA42" s="2"/>
      <c r="AB42" s="80" t="s">
        <v>43</v>
      </c>
      <c r="AC42" s="106">
        <f>AVERAGE(B8:B17)</f>
        <v>21.98</v>
      </c>
      <c r="AD42" s="106">
        <f>AVERAGE(D8:D17)</f>
        <v>32.93</v>
      </c>
      <c r="AE42" s="106">
        <f>AVERAGE(B49:B58)</f>
        <v>27.15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Giugno!H45</f>
        <v>235.93300000000002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19.009999999999998</v>
      </c>
      <c r="AD43" s="106">
        <f>AVERAGE(D18:D27)</f>
        <v>29.159999999999997</v>
      </c>
      <c r="AE43" s="106">
        <f>AVERAGE(B59:B68)</f>
        <v>24.089999999999996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183.38800000000001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21.136363636363637</v>
      </c>
      <c r="AD44" s="106">
        <f>AVERAGE(D28:D38)</f>
        <v>32.418181818181814</v>
      </c>
      <c r="AE44" s="106">
        <f>AVERAGE(B69:B79)</f>
        <v>26.900000000000002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419.32100000000003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27.9</v>
      </c>
      <c r="C49" s="69" t="s">
        <v>2</v>
      </c>
      <c r="G49" s="63"/>
      <c r="L49" s="67"/>
    </row>
    <row r="50" spans="1:20">
      <c r="A50" s="26">
        <v>2</v>
      </c>
      <c r="B50" s="70">
        <v>27.2</v>
      </c>
      <c r="C50" s="71" t="s">
        <v>2</v>
      </c>
    </row>
    <row r="51" spans="1:20">
      <c r="A51" s="26">
        <v>3</v>
      </c>
      <c r="B51" s="70">
        <v>26.9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26.4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28.4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28.4</v>
      </c>
      <c r="C54" s="71" t="s">
        <v>2</v>
      </c>
    </row>
    <row r="55" spans="1:20">
      <c r="A55" s="26">
        <v>7</v>
      </c>
      <c r="B55" s="70">
        <v>28.1</v>
      </c>
      <c r="C55" s="71" t="s">
        <v>2</v>
      </c>
    </row>
    <row r="56" spans="1:20">
      <c r="A56" s="26">
        <v>8</v>
      </c>
      <c r="B56" s="70">
        <v>27.9</v>
      </c>
      <c r="C56" s="71" t="s">
        <v>2</v>
      </c>
    </row>
    <row r="57" spans="1:20">
      <c r="A57" s="26">
        <v>9</v>
      </c>
      <c r="B57" s="70">
        <v>25.4</v>
      </c>
      <c r="C57" s="71" t="s">
        <v>2</v>
      </c>
    </row>
    <row r="58" spans="1:20">
      <c r="A58" s="26">
        <v>10</v>
      </c>
      <c r="B58" s="70">
        <v>24.9</v>
      </c>
      <c r="C58" s="71" t="s">
        <v>2</v>
      </c>
    </row>
    <row r="59" spans="1:20">
      <c r="A59" s="26">
        <v>11</v>
      </c>
      <c r="B59" s="70">
        <v>24.6</v>
      </c>
      <c r="C59" s="71" t="s">
        <v>2</v>
      </c>
    </row>
    <row r="60" spans="1:20">
      <c r="A60" s="26">
        <v>12</v>
      </c>
      <c r="B60" s="70">
        <v>25.9</v>
      </c>
      <c r="C60" s="71" t="s">
        <v>2</v>
      </c>
    </row>
    <row r="61" spans="1:20">
      <c r="A61" s="26">
        <v>13</v>
      </c>
      <c r="B61" s="70">
        <v>26.6</v>
      </c>
      <c r="C61" s="71" t="s">
        <v>2</v>
      </c>
    </row>
    <row r="62" spans="1:20">
      <c r="A62" s="26">
        <v>14</v>
      </c>
      <c r="B62" s="70">
        <v>23.7</v>
      </c>
      <c r="C62" s="71" t="s">
        <v>2</v>
      </c>
    </row>
    <row r="63" spans="1:20">
      <c r="A63" s="26">
        <v>15</v>
      </c>
      <c r="B63" s="70">
        <v>16.899999999999999</v>
      </c>
      <c r="C63" s="71" t="s">
        <v>2</v>
      </c>
    </row>
    <row r="64" spans="1:20">
      <c r="A64" s="26">
        <v>16</v>
      </c>
      <c r="B64" s="70">
        <v>21.7</v>
      </c>
      <c r="C64" s="71" t="s">
        <v>2</v>
      </c>
    </row>
    <row r="65" spans="1:3">
      <c r="A65" s="26">
        <v>17</v>
      </c>
      <c r="B65" s="70">
        <v>24.3</v>
      </c>
      <c r="C65" s="71" t="s">
        <v>2</v>
      </c>
    </row>
    <row r="66" spans="1:3">
      <c r="A66" s="26">
        <v>18</v>
      </c>
      <c r="B66" s="70">
        <v>24.7</v>
      </c>
      <c r="C66" s="71" t="s">
        <v>2</v>
      </c>
    </row>
    <row r="67" spans="1:3">
      <c r="A67" s="26">
        <v>19</v>
      </c>
      <c r="B67" s="70">
        <v>25.6</v>
      </c>
      <c r="C67" s="71" t="s">
        <v>2</v>
      </c>
    </row>
    <row r="68" spans="1:3">
      <c r="A68" s="26">
        <v>20</v>
      </c>
      <c r="B68" s="70">
        <v>26.9</v>
      </c>
      <c r="C68" s="71" t="s">
        <v>2</v>
      </c>
    </row>
    <row r="69" spans="1:3">
      <c r="A69" s="26">
        <v>21</v>
      </c>
      <c r="B69" s="70">
        <v>27.2</v>
      </c>
      <c r="C69" s="71" t="s">
        <v>2</v>
      </c>
    </row>
    <row r="70" spans="1:3">
      <c r="A70" s="26">
        <v>22</v>
      </c>
      <c r="B70" s="70">
        <v>28.1</v>
      </c>
      <c r="C70" s="71" t="s">
        <v>2</v>
      </c>
    </row>
    <row r="71" spans="1:3">
      <c r="A71" s="26">
        <v>23</v>
      </c>
      <c r="B71" s="70">
        <v>29.2</v>
      </c>
      <c r="C71" s="71" t="s">
        <v>2</v>
      </c>
    </row>
    <row r="72" spans="1:3">
      <c r="A72" s="26">
        <v>24</v>
      </c>
      <c r="B72" s="70">
        <v>29.1</v>
      </c>
      <c r="C72" s="71" t="s">
        <v>2</v>
      </c>
    </row>
    <row r="73" spans="1:3">
      <c r="A73" s="26">
        <v>25</v>
      </c>
      <c r="B73" s="70">
        <v>29.9</v>
      </c>
      <c r="C73" s="71" t="s">
        <v>2</v>
      </c>
    </row>
    <row r="74" spans="1:3">
      <c r="A74" s="26">
        <v>26</v>
      </c>
      <c r="B74" s="70">
        <v>29</v>
      </c>
      <c r="C74" s="71" t="s">
        <v>2</v>
      </c>
    </row>
    <row r="75" spans="1:3">
      <c r="A75" s="26">
        <v>27</v>
      </c>
      <c r="B75" s="70">
        <v>21.4</v>
      </c>
      <c r="C75" s="71" t="s">
        <v>2</v>
      </c>
    </row>
    <row r="76" spans="1:3">
      <c r="A76" s="26">
        <v>28</v>
      </c>
      <c r="B76" s="70">
        <v>23.5</v>
      </c>
      <c r="C76" s="71" t="s">
        <v>2</v>
      </c>
    </row>
    <row r="77" spans="1:3">
      <c r="A77" s="26">
        <v>29</v>
      </c>
      <c r="B77" s="70">
        <v>26.1</v>
      </c>
      <c r="C77" s="71" t="s">
        <v>2</v>
      </c>
    </row>
    <row r="78" spans="1:3">
      <c r="A78" s="26">
        <v>30</v>
      </c>
      <c r="B78" s="70">
        <v>26.1</v>
      </c>
      <c r="C78" s="71" t="s">
        <v>2</v>
      </c>
    </row>
    <row r="79" spans="1:3">
      <c r="A79" s="39">
        <v>31</v>
      </c>
      <c r="B79" s="72">
        <v>26.3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workbookViewId="0">
      <selection activeCell="P40" sqref="P40:Q4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4.5703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22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81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82</v>
      </c>
      <c r="Y4" s="272"/>
      <c r="Z4" s="272"/>
      <c r="AA4" s="9"/>
      <c r="AB4" s="271">
        <v>43678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22.1</v>
      </c>
      <c r="C8" s="21" t="s">
        <v>2</v>
      </c>
      <c r="D8" s="21">
        <v>30.9</v>
      </c>
      <c r="E8" s="21" t="s">
        <v>2</v>
      </c>
      <c r="F8" s="2"/>
      <c r="G8" s="189"/>
      <c r="H8" s="21">
        <v>0</v>
      </c>
      <c r="I8" s="21"/>
      <c r="J8" s="2"/>
      <c r="K8" s="20">
        <v>1</v>
      </c>
      <c r="L8" s="24">
        <v>1012.2</v>
      </c>
      <c r="M8" s="24">
        <v>1016.1</v>
      </c>
      <c r="N8" s="2"/>
      <c r="O8" s="20">
        <v>1</v>
      </c>
      <c r="P8" s="27">
        <v>53</v>
      </c>
      <c r="Q8" s="27">
        <v>86</v>
      </c>
      <c r="R8" s="2"/>
      <c r="S8" s="25">
        <v>1</v>
      </c>
      <c r="T8" s="35" t="s">
        <v>54</v>
      </c>
      <c r="U8" s="96">
        <v>20.9</v>
      </c>
      <c r="V8" s="96">
        <v>4.5</v>
      </c>
      <c r="W8" s="2"/>
      <c r="X8" s="270"/>
      <c r="Y8" s="270"/>
      <c r="Z8" s="270"/>
      <c r="AA8" s="43"/>
      <c r="AB8" s="270" t="s">
        <v>66</v>
      </c>
      <c r="AC8" s="270"/>
      <c r="AD8" s="270"/>
      <c r="AE8" s="270"/>
      <c r="AF8" s="2"/>
    </row>
    <row r="9" spans="1:119">
      <c r="A9" s="26">
        <v>2</v>
      </c>
      <c r="B9" s="21">
        <v>22.3</v>
      </c>
      <c r="C9" s="21" t="s">
        <v>2</v>
      </c>
      <c r="D9" s="21">
        <v>30.1</v>
      </c>
      <c r="E9" s="21" t="s">
        <v>2</v>
      </c>
      <c r="F9" s="2"/>
      <c r="G9" s="191"/>
      <c r="H9" s="21">
        <v>0</v>
      </c>
      <c r="I9" s="134"/>
      <c r="J9" s="2"/>
      <c r="K9" s="26">
        <v>2</v>
      </c>
      <c r="L9" s="24">
        <v>1009.9</v>
      </c>
      <c r="M9" s="24">
        <v>1013.2</v>
      </c>
      <c r="N9" s="2"/>
      <c r="O9" s="26">
        <v>2</v>
      </c>
      <c r="P9" s="27">
        <v>52</v>
      </c>
      <c r="Q9" s="27">
        <v>78</v>
      </c>
      <c r="R9" s="2"/>
      <c r="S9" s="28">
        <v>2</v>
      </c>
      <c r="T9" s="35" t="s">
        <v>62</v>
      </c>
      <c r="U9" s="34">
        <v>24.1</v>
      </c>
      <c r="V9" s="96">
        <v>4.2</v>
      </c>
      <c r="W9" s="2"/>
      <c r="X9" s="270"/>
      <c r="Y9" s="270"/>
      <c r="Z9" s="270"/>
      <c r="AA9" s="43"/>
      <c r="AB9" s="270" t="s">
        <v>66</v>
      </c>
      <c r="AC9" s="270"/>
      <c r="AD9" s="270"/>
      <c r="AE9" s="270"/>
      <c r="AF9" s="2"/>
    </row>
    <row r="10" spans="1:119">
      <c r="A10" s="26">
        <v>3</v>
      </c>
      <c r="B10" s="21">
        <v>20.100000000000001</v>
      </c>
      <c r="C10" s="21" t="s">
        <v>2</v>
      </c>
      <c r="D10" s="21">
        <v>30.9</v>
      </c>
      <c r="E10" s="21" t="s">
        <v>2</v>
      </c>
      <c r="F10" s="2"/>
      <c r="G10" s="191"/>
      <c r="H10" s="21">
        <v>0</v>
      </c>
      <c r="I10" s="21"/>
      <c r="J10" s="2"/>
      <c r="K10" s="26">
        <v>3</v>
      </c>
      <c r="L10" s="24">
        <v>1011.6</v>
      </c>
      <c r="M10" s="24">
        <v>1014.3</v>
      </c>
      <c r="N10" s="2"/>
      <c r="O10" s="26">
        <v>3</v>
      </c>
      <c r="P10" s="27">
        <v>40</v>
      </c>
      <c r="Q10" s="27">
        <v>85</v>
      </c>
      <c r="R10" s="2"/>
      <c r="S10" s="28">
        <v>3</v>
      </c>
      <c r="T10" s="35" t="s">
        <v>64</v>
      </c>
      <c r="U10" s="96">
        <v>17.7</v>
      </c>
      <c r="V10" s="96">
        <v>3.5</v>
      </c>
      <c r="W10" s="2"/>
      <c r="X10" s="270"/>
      <c r="Y10" s="270"/>
      <c r="Z10" s="270"/>
      <c r="AA10" s="43"/>
      <c r="AB10" s="270" t="s">
        <v>161</v>
      </c>
      <c r="AC10" s="270"/>
      <c r="AD10" s="270"/>
      <c r="AE10" s="270"/>
      <c r="AF10" s="2"/>
    </row>
    <row r="11" spans="1:119">
      <c r="A11" s="26">
        <v>4</v>
      </c>
      <c r="B11" s="21">
        <v>20.100000000000001</v>
      </c>
      <c r="C11" s="21" t="s">
        <v>2</v>
      </c>
      <c r="D11" s="21">
        <v>31.1</v>
      </c>
      <c r="E11" s="21" t="s">
        <v>2</v>
      </c>
      <c r="F11" s="2"/>
      <c r="G11" s="192"/>
      <c r="H11" s="21">
        <v>0</v>
      </c>
      <c r="I11" s="21"/>
      <c r="J11" s="2"/>
      <c r="K11" s="26">
        <v>4</v>
      </c>
      <c r="L11" s="24">
        <v>1013</v>
      </c>
      <c r="M11" s="24">
        <v>1015.8</v>
      </c>
      <c r="N11" s="2"/>
      <c r="O11" s="26">
        <v>4</v>
      </c>
      <c r="P11" s="27">
        <v>43</v>
      </c>
      <c r="Q11" s="27">
        <v>84</v>
      </c>
      <c r="R11" s="2"/>
      <c r="S11" s="28">
        <v>4</v>
      </c>
      <c r="T11" s="35" t="s">
        <v>64</v>
      </c>
      <c r="U11" s="34">
        <v>24.1</v>
      </c>
      <c r="V11" s="96">
        <v>4.5</v>
      </c>
      <c r="W11" s="2"/>
      <c r="X11" s="270"/>
      <c r="Y11" s="270"/>
      <c r="Z11" s="270"/>
      <c r="AA11" s="43"/>
      <c r="AB11" s="270" t="s">
        <v>92</v>
      </c>
      <c r="AC11" s="270"/>
      <c r="AD11" s="270"/>
      <c r="AE11" s="270"/>
      <c r="AF11" s="32"/>
    </row>
    <row r="12" spans="1:119">
      <c r="A12" s="26">
        <v>5</v>
      </c>
      <c r="B12" s="21">
        <v>22.7</v>
      </c>
      <c r="C12" s="21" t="s">
        <v>2</v>
      </c>
      <c r="D12" s="21">
        <v>31.7</v>
      </c>
      <c r="E12" s="21" t="s">
        <v>2</v>
      </c>
      <c r="F12" s="2"/>
      <c r="G12" s="23"/>
      <c r="H12" s="21">
        <v>0</v>
      </c>
      <c r="I12" s="134"/>
      <c r="J12" s="2"/>
      <c r="K12" s="26">
        <v>5</v>
      </c>
      <c r="L12" s="24">
        <v>1013.3</v>
      </c>
      <c r="M12" s="24">
        <v>1017</v>
      </c>
      <c r="N12" s="2"/>
      <c r="O12" s="26">
        <v>5</v>
      </c>
      <c r="P12" s="27">
        <v>46</v>
      </c>
      <c r="Q12" s="27">
        <v>75</v>
      </c>
      <c r="R12" s="2"/>
      <c r="S12" s="28">
        <v>5</v>
      </c>
      <c r="T12" s="35" t="s">
        <v>154</v>
      </c>
      <c r="U12" s="96">
        <v>17.7</v>
      </c>
      <c r="V12" s="96">
        <v>5.6</v>
      </c>
      <c r="W12" s="2"/>
      <c r="X12" s="270"/>
      <c r="Y12" s="270"/>
      <c r="Z12" s="270"/>
      <c r="AA12" s="43"/>
      <c r="AB12" s="270" t="s">
        <v>93</v>
      </c>
      <c r="AC12" s="270"/>
      <c r="AD12" s="270"/>
      <c r="AE12" s="270"/>
      <c r="AF12" s="33"/>
    </row>
    <row r="13" spans="1:119">
      <c r="A13" s="26">
        <v>6</v>
      </c>
      <c r="B13" s="21">
        <v>21.3</v>
      </c>
      <c r="C13" s="21" t="s">
        <v>2</v>
      </c>
      <c r="D13" s="21">
        <v>31.3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1011.5</v>
      </c>
      <c r="M13" s="24">
        <v>1016.2</v>
      </c>
      <c r="N13" s="2"/>
      <c r="O13" s="26">
        <v>6</v>
      </c>
      <c r="P13" s="27">
        <v>50</v>
      </c>
      <c r="Q13" s="35">
        <v>82</v>
      </c>
      <c r="R13" s="2"/>
      <c r="S13" s="28">
        <v>6</v>
      </c>
      <c r="T13" s="35" t="s">
        <v>95</v>
      </c>
      <c r="U13" s="96">
        <v>17.7</v>
      </c>
      <c r="V13" s="96">
        <v>3.4</v>
      </c>
      <c r="W13" s="2"/>
      <c r="X13" s="270"/>
      <c r="Y13" s="270"/>
      <c r="Z13" s="270"/>
      <c r="AA13" s="43"/>
      <c r="AB13" s="270" t="s">
        <v>66</v>
      </c>
      <c r="AC13" s="270"/>
      <c r="AD13" s="270"/>
      <c r="AE13" s="270"/>
      <c r="AF13" s="2"/>
    </row>
    <row r="14" spans="1:119">
      <c r="A14" s="26">
        <v>7</v>
      </c>
      <c r="B14" s="21">
        <v>21.3</v>
      </c>
      <c r="C14" s="21" t="s">
        <v>2</v>
      </c>
      <c r="D14" s="143">
        <v>25.6</v>
      </c>
      <c r="E14" s="21" t="s">
        <v>2</v>
      </c>
      <c r="F14" s="2"/>
      <c r="G14" s="241" t="s">
        <v>183</v>
      </c>
      <c r="H14" s="21">
        <v>8.89</v>
      </c>
      <c r="I14" s="21">
        <v>60.7</v>
      </c>
      <c r="J14" s="2"/>
      <c r="K14" s="26">
        <v>7</v>
      </c>
      <c r="L14" s="24">
        <v>1010</v>
      </c>
      <c r="M14" s="24">
        <v>1014.1</v>
      </c>
      <c r="N14" s="2"/>
      <c r="O14" s="26">
        <v>7</v>
      </c>
      <c r="P14" s="94">
        <v>73</v>
      </c>
      <c r="Q14" s="27">
        <v>90</v>
      </c>
      <c r="R14" s="2"/>
      <c r="S14" s="28">
        <v>7</v>
      </c>
      <c r="T14" s="35" t="s">
        <v>62</v>
      </c>
      <c r="U14" s="96">
        <v>25.7</v>
      </c>
      <c r="V14" s="136">
        <v>7.6</v>
      </c>
      <c r="W14" s="2"/>
      <c r="X14" s="270" t="s">
        <v>214</v>
      </c>
      <c r="Y14" s="270"/>
      <c r="Z14" s="270"/>
      <c r="AA14" s="43"/>
      <c r="AB14" s="270" t="s">
        <v>104</v>
      </c>
      <c r="AC14" s="270"/>
      <c r="AD14" s="270"/>
      <c r="AE14" s="270"/>
      <c r="AF14" s="2"/>
    </row>
    <row r="15" spans="1:119">
      <c r="A15" s="26">
        <v>8</v>
      </c>
      <c r="B15" s="21">
        <v>20.5</v>
      </c>
      <c r="C15" s="21" t="s">
        <v>2</v>
      </c>
      <c r="D15" s="21">
        <v>30.6</v>
      </c>
      <c r="E15" s="21" t="s">
        <v>2</v>
      </c>
      <c r="F15" s="2"/>
      <c r="G15" s="193"/>
      <c r="H15" s="21">
        <v>0</v>
      </c>
      <c r="I15" s="21"/>
      <c r="J15" s="2"/>
      <c r="K15" s="26">
        <v>8</v>
      </c>
      <c r="L15" s="24">
        <v>1011.6</v>
      </c>
      <c r="M15" s="24">
        <v>1013.9</v>
      </c>
      <c r="N15" s="2"/>
      <c r="O15" s="26">
        <v>8</v>
      </c>
      <c r="P15" s="94">
        <v>49</v>
      </c>
      <c r="Q15" s="27">
        <v>88</v>
      </c>
      <c r="R15" s="2"/>
      <c r="S15" s="28">
        <v>8</v>
      </c>
      <c r="T15" s="35" t="s">
        <v>65</v>
      </c>
      <c r="U15" s="96">
        <v>17.7</v>
      </c>
      <c r="V15" s="96">
        <v>3.9</v>
      </c>
      <c r="W15" s="2"/>
      <c r="X15" s="270"/>
      <c r="Y15" s="270"/>
      <c r="Z15" s="270"/>
      <c r="AA15" s="43"/>
      <c r="AB15" s="270" t="s">
        <v>216</v>
      </c>
      <c r="AC15" s="270"/>
      <c r="AD15" s="270"/>
      <c r="AE15" s="270"/>
      <c r="AF15" s="2"/>
    </row>
    <row r="16" spans="1:119">
      <c r="A16" s="26">
        <v>9</v>
      </c>
      <c r="B16" s="21">
        <v>22.4</v>
      </c>
      <c r="C16" s="21" t="s">
        <v>2</v>
      </c>
      <c r="D16" s="21">
        <v>32.299999999999997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1013.6</v>
      </c>
      <c r="M16" s="24">
        <v>1016.4</v>
      </c>
      <c r="N16" s="2"/>
      <c r="O16" s="26">
        <v>9</v>
      </c>
      <c r="P16" s="27">
        <v>51</v>
      </c>
      <c r="Q16" s="27">
        <v>84</v>
      </c>
      <c r="R16" s="2"/>
      <c r="S16" s="28">
        <v>9</v>
      </c>
      <c r="T16" s="35" t="s">
        <v>62</v>
      </c>
      <c r="U16" s="96">
        <v>19.3</v>
      </c>
      <c r="V16" s="96">
        <v>4</v>
      </c>
      <c r="W16" s="2"/>
      <c r="X16" s="270"/>
      <c r="Y16" s="270"/>
      <c r="Z16" s="270"/>
      <c r="AA16" s="43"/>
      <c r="AB16" s="270" t="s">
        <v>93</v>
      </c>
      <c r="AC16" s="270"/>
      <c r="AD16" s="270"/>
      <c r="AE16" s="270"/>
      <c r="AF16" s="2"/>
    </row>
    <row r="17" spans="1:33">
      <c r="A17" s="26">
        <v>10</v>
      </c>
      <c r="B17" s="142">
        <v>23.7</v>
      </c>
      <c r="C17" s="21" t="s">
        <v>2</v>
      </c>
      <c r="D17" s="134">
        <v>33.4</v>
      </c>
      <c r="E17" s="21" t="s">
        <v>2</v>
      </c>
      <c r="F17" s="2"/>
      <c r="G17" s="23"/>
      <c r="H17" s="34">
        <v>0</v>
      </c>
      <c r="I17" s="34"/>
      <c r="J17" s="2"/>
      <c r="K17" s="26">
        <v>10</v>
      </c>
      <c r="L17" s="24">
        <v>1013.1</v>
      </c>
      <c r="M17" s="24">
        <v>1015.7</v>
      </c>
      <c r="N17" s="2"/>
      <c r="O17" s="26">
        <v>10</v>
      </c>
      <c r="P17" s="27">
        <v>53</v>
      </c>
      <c r="Q17" s="27">
        <v>85</v>
      </c>
      <c r="R17" s="2"/>
      <c r="S17" s="28">
        <v>10</v>
      </c>
      <c r="T17" s="35" t="s">
        <v>64</v>
      </c>
      <c r="U17" s="34">
        <v>19.3</v>
      </c>
      <c r="V17" s="34">
        <v>3.9</v>
      </c>
      <c r="W17" s="2"/>
      <c r="X17" s="270"/>
      <c r="Y17" s="270"/>
      <c r="Z17" s="270"/>
      <c r="AA17" s="43"/>
      <c r="AB17" s="270" t="s">
        <v>93</v>
      </c>
      <c r="AC17" s="270"/>
      <c r="AD17" s="270"/>
      <c r="AE17" s="270"/>
      <c r="AF17" s="2"/>
    </row>
    <row r="18" spans="1:33">
      <c r="A18" s="26">
        <v>11</v>
      </c>
      <c r="B18" s="21">
        <v>22.3</v>
      </c>
      <c r="C18" s="21" t="s">
        <v>2</v>
      </c>
      <c r="D18" s="21">
        <v>32.299999999999997</v>
      </c>
      <c r="E18" s="21" t="s">
        <v>2</v>
      </c>
      <c r="F18" s="2"/>
      <c r="G18" s="241" t="s">
        <v>212</v>
      </c>
      <c r="H18" s="21">
        <v>30.734000000000002</v>
      </c>
      <c r="I18" s="21">
        <v>418.1</v>
      </c>
      <c r="J18" s="2"/>
      <c r="K18" s="26">
        <v>11</v>
      </c>
      <c r="L18" s="24">
        <v>1012.5</v>
      </c>
      <c r="M18" s="24">
        <v>1016.1</v>
      </c>
      <c r="N18" s="2"/>
      <c r="O18" s="26">
        <v>11</v>
      </c>
      <c r="P18" s="27">
        <v>55</v>
      </c>
      <c r="Q18" s="27">
        <v>91</v>
      </c>
      <c r="R18" s="2"/>
      <c r="S18" s="28">
        <v>11</v>
      </c>
      <c r="T18" s="35" t="s">
        <v>64</v>
      </c>
      <c r="U18" s="136">
        <v>64.400000000000006</v>
      </c>
      <c r="V18" s="96">
        <v>4.7</v>
      </c>
      <c r="W18" s="2"/>
      <c r="X18" s="270" t="s">
        <v>213</v>
      </c>
      <c r="Y18" s="270"/>
      <c r="Z18" s="270"/>
      <c r="AA18" s="43"/>
      <c r="AB18" s="270" t="s">
        <v>153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20.9</v>
      </c>
      <c r="C19" s="21" t="s">
        <v>2</v>
      </c>
      <c r="D19" s="21">
        <v>28.9</v>
      </c>
      <c r="E19" s="21" t="s">
        <v>2</v>
      </c>
      <c r="F19" s="2"/>
      <c r="G19" s="241" t="s">
        <v>210</v>
      </c>
      <c r="H19" s="21">
        <v>12.446</v>
      </c>
      <c r="I19" s="21">
        <v>131.80000000000001</v>
      </c>
      <c r="J19" s="2"/>
      <c r="K19" s="26">
        <v>12</v>
      </c>
      <c r="L19" s="139">
        <v>1009.9</v>
      </c>
      <c r="M19" s="24">
        <v>1014.3</v>
      </c>
      <c r="N19" s="2"/>
      <c r="O19" s="26">
        <v>12</v>
      </c>
      <c r="P19" s="27">
        <v>69</v>
      </c>
      <c r="Q19" s="27">
        <v>93</v>
      </c>
      <c r="R19" s="2"/>
      <c r="S19" s="28">
        <v>12</v>
      </c>
      <c r="T19" s="35" t="s">
        <v>95</v>
      </c>
      <c r="U19" s="96">
        <v>33.799999999999997</v>
      </c>
      <c r="V19" s="96">
        <v>4.8</v>
      </c>
      <c r="W19" s="2"/>
      <c r="X19" s="270" t="s">
        <v>211</v>
      </c>
      <c r="Y19" s="270"/>
      <c r="Z19" s="270"/>
      <c r="AA19" s="43"/>
      <c r="AB19" s="270" t="s">
        <v>104</v>
      </c>
      <c r="AC19" s="270"/>
      <c r="AD19" s="270"/>
      <c r="AE19" s="270"/>
      <c r="AF19" s="2"/>
    </row>
    <row r="20" spans="1:33">
      <c r="A20" s="26">
        <v>13</v>
      </c>
      <c r="B20" s="21">
        <v>18.100000000000001</v>
      </c>
      <c r="C20" s="21" t="s">
        <v>2</v>
      </c>
      <c r="D20" s="21">
        <v>28.3</v>
      </c>
      <c r="E20" s="21" t="s">
        <v>2</v>
      </c>
      <c r="F20" s="2"/>
      <c r="G20" s="241" t="s">
        <v>209</v>
      </c>
      <c r="H20" s="21">
        <v>0.254</v>
      </c>
      <c r="I20" s="21"/>
      <c r="J20" s="2"/>
      <c r="K20" s="26">
        <v>13</v>
      </c>
      <c r="L20" s="24">
        <v>1011.3</v>
      </c>
      <c r="M20" s="24">
        <v>1014.7</v>
      </c>
      <c r="N20" s="2"/>
      <c r="O20" s="26">
        <v>13</v>
      </c>
      <c r="P20" s="27">
        <v>40</v>
      </c>
      <c r="Q20" s="135">
        <v>97</v>
      </c>
      <c r="R20" s="37"/>
      <c r="S20" s="28">
        <v>13</v>
      </c>
      <c r="T20" s="35" t="s">
        <v>54</v>
      </c>
      <c r="U20" s="96">
        <v>22.5</v>
      </c>
      <c r="V20" s="96">
        <v>3.2</v>
      </c>
      <c r="W20" s="2"/>
      <c r="X20" s="270" t="s">
        <v>215</v>
      </c>
      <c r="Y20" s="270"/>
      <c r="Z20" s="270"/>
      <c r="AA20" s="43"/>
      <c r="AB20" s="270" t="s">
        <v>219</v>
      </c>
      <c r="AC20" s="270"/>
      <c r="AD20" s="270"/>
      <c r="AE20" s="270"/>
      <c r="AF20" s="2"/>
    </row>
    <row r="21" spans="1:33">
      <c r="A21" s="26">
        <v>14</v>
      </c>
      <c r="B21" s="141">
        <v>16.399999999999999</v>
      </c>
      <c r="C21" s="21" t="s">
        <v>2</v>
      </c>
      <c r="D21" s="21">
        <v>28.1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1012.3</v>
      </c>
      <c r="M21" s="24">
        <v>1017.1</v>
      </c>
      <c r="N21" s="2"/>
      <c r="O21" s="26">
        <v>14</v>
      </c>
      <c r="P21" s="137">
        <v>30</v>
      </c>
      <c r="Q21" s="27">
        <v>87</v>
      </c>
      <c r="R21" s="2"/>
      <c r="S21" s="28">
        <v>14</v>
      </c>
      <c r="T21" s="35" t="s">
        <v>120</v>
      </c>
      <c r="U21" s="96">
        <v>19.3</v>
      </c>
      <c r="V21" s="96">
        <v>4</v>
      </c>
      <c r="W21" s="2"/>
      <c r="X21" s="270"/>
      <c r="Y21" s="270"/>
      <c r="Z21" s="270"/>
      <c r="AA21" s="43"/>
      <c r="AB21" s="270" t="s">
        <v>217</v>
      </c>
      <c r="AC21" s="270"/>
      <c r="AD21" s="270"/>
      <c r="AE21" s="270"/>
      <c r="AF21" s="2"/>
    </row>
    <row r="22" spans="1:33">
      <c r="A22" s="26">
        <v>15</v>
      </c>
      <c r="B22" s="29">
        <v>17.3</v>
      </c>
      <c r="C22" s="21" t="s">
        <v>2</v>
      </c>
      <c r="D22" s="21">
        <v>27.8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1014.2</v>
      </c>
      <c r="M22" s="24">
        <v>1018.3</v>
      </c>
      <c r="N22" s="2"/>
      <c r="O22" s="26">
        <v>15</v>
      </c>
      <c r="P22" s="27">
        <v>46</v>
      </c>
      <c r="Q22" s="27">
        <v>84</v>
      </c>
      <c r="R22" s="2"/>
      <c r="S22" s="28">
        <v>15</v>
      </c>
      <c r="T22" s="35" t="s">
        <v>95</v>
      </c>
      <c r="U22" s="96">
        <v>20.9</v>
      </c>
      <c r="V22" s="96">
        <v>3.9</v>
      </c>
      <c r="W22" s="2"/>
      <c r="X22" s="270"/>
      <c r="Y22" s="270"/>
      <c r="Z22" s="270"/>
      <c r="AA22" s="43"/>
      <c r="AB22" s="270" t="s">
        <v>218</v>
      </c>
      <c r="AC22" s="270"/>
      <c r="AD22" s="270"/>
      <c r="AE22" s="270"/>
      <c r="AF22" s="2"/>
    </row>
    <row r="23" spans="1:33">
      <c r="A23" s="26">
        <v>16</v>
      </c>
      <c r="B23" s="21">
        <v>17.600000000000001</v>
      </c>
      <c r="C23" s="21" t="s">
        <v>2</v>
      </c>
      <c r="D23" s="21">
        <v>28.2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1014.9</v>
      </c>
      <c r="M23" s="24">
        <v>1019</v>
      </c>
      <c r="N23" s="2"/>
      <c r="O23" s="26">
        <v>16</v>
      </c>
      <c r="P23" s="27">
        <v>47</v>
      </c>
      <c r="Q23" s="27">
        <v>84</v>
      </c>
      <c r="R23" s="2"/>
      <c r="S23" s="28">
        <v>16</v>
      </c>
      <c r="T23" s="35" t="s">
        <v>62</v>
      </c>
      <c r="U23" s="34">
        <v>24.1</v>
      </c>
      <c r="V23" s="34">
        <v>4.7</v>
      </c>
      <c r="W23" s="2"/>
      <c r="X23" s="270"/>
      <c r="Y23" s="270"/>
      <c r="Z23" s="270"/>
      <c r="AA23" s="43"/>
      <c r="AB23" s="270" t="s">
        <v>225</v>
      </c>
      <c r="AC23" s="270"/>
      <c r="AD23" s="270"/>
      <c r="AE23" s="270"/>
      <c r="AF23" s="2"/>
    </row>
    <row r="24" spans="1:33">
      <c r="A24" s="26">
        <v>17</v>
      </c>
      <c r="B24" s="21">
        <v>20.3</v>
      </c>
      <c r="C24" s="21" t="s">
        <v>2</v>
      </c>
      <c r="D24" s="21">
        <v>29.1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1015.9</v>
      </c>
      <c r="M24" s="24">
        <v>1018.7</v>
      </c>
      <c r="N24" s="2"/>
      <c r="O24" s="26">
        <v>17</v>
      </c>
      <c r="P24" s="27">
        <v>48</v>
      </c>
      <c r="Q24" s="27">
        <v>79</v>
      </c>
      <c r="R24" s="2"/>
      <c r="S24" s="28">
        <v>17</v>
      </c>
      <c r="T24" s="35" t="s">
        <v>62</v>
      </c>
      <c r="U24" s="96">
        <v>17.7</v>
      </c>
      <c r="V24" s="96">
        <v>3.7</v>
      </c>
      <c r="W24" s="2"/>
      <c r="X24" s="270"/>
      <c r="Y24" s="270"/>
      <c r="Z24" s="270"/>
      <c r="AA24" s="43"/>
      <c r="AB24" s="270" t="s">
        <v>66</v>
      </c>
      <c r="AC24" s="270"/>
      <c r="AD24" s="270"/>
      <c r="AE24" s="270"/>
      <c r="AF24" s="2"/>
    </row>
    <row r="25" spans="1:33">
      <c r="A25" s="26">
        <v>18</v>
      </c>
      <c r="B25" s="21">
        <v>20.9</v>
      </c>
      <c r="C25" s="21" t="s">
        <v>2</v>
      </c>
      <c r="D25" s="21">
        <v>28.8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1015.2</v>
      </c>
      <c r="M25" s="24">
        <v>1017.2</v>
      </c>
      <c r="N25" s="2"/>
      <c r="O25" s="26">
        <v>18</v>
      </c>
      <c r="P25" s="27">
        <v>54</v>
      </c>
      <c r="Q25" s="27">
        <v>82</v>
      </c>
      <c r="R25" s="2"/>
      <c r="S25" s="28">
        <v>18</v>
      </c>
      <c r="T25" s="35" t="s">
        <v>95</v>
      </c>
      <c r="U25" s="96">
        <v>16.100000000000001</v>
      </c>
      <c r="V25" s="96">
        <v>2.9</v>
      </c>
      <c r="W25" s="2"/>
      <c r="X25" s="270"/>
      <c r="Y25" s="270"/>
      <c r="Z25" s="270"/>
      <c r="AA25" s="43"/>
      <c r="AB25" s="270" t="s">
        <v>66</v>
      </c>
      <c r="AC25" s="270"/>
      <c r="AD25" s="270"/>
      <c r="AE25" s="270"/>
      <c r="AF25" s="38"/>
    </row>
    <row r="26" spans="1:33">
      <c r="A26" s="26">
        <v>19</v>
      </c>
      <c r="B26" s="21">
        <v>20.399999999999999</v>
      </c>
      <c r="C26" s="21" t="s">
        <v>2</v>
      </c>
      <c r="D26" s="21">
        <v>30.1</v>
      </c>
      <c r="E26" s="21" t="s">
        <v>2</v>
      </c>
      <c r="F26" s="2"/>
      <c r="G26" s="242" t="s">
        <v>221</v>
      </c>
      <c r="H26" s="21">
        <v>0.254</v>
      </c>
      <c r="I26" s="21"/>
      <c r="J26" s="2"/>
      <c r="K26" s="26">
        <v>19</v>
      </c>
      <c r="L26" s="24">
        <v>1015.5</v>
      </c>
      <c r="M26" s="24">
        <v>1018.6</v>
      </c>
      <c r="N26" s="2"/>
      <c r="O26" s="26">
        <v>19</v>
      </c>
      <c r="P26" s="27">
        <v>53</v>
      </c>
      <c r="Q26" s="27">
        <v>88</v>
      </c>
      <c r="R26" s="2"/>
      <c r="S26" s="28">
        <v>19</v>
      </c>
      <c r="T26" s="35" t="s">
        <v>54</v>
      </c>
      <c r="U26" s="96">
        <v>25.7</v>
      </c>
      <c r="V26" s="96">
        <v>4</v>
      </c>
      <c r="W26" s="2"/>
      <c r="X26" s="270" t="s">
        <v>222</v>
      </c>
      <c r="Y26" s="270"/>
      <c r="Z26" s="270"/>
      <c r="AA26" s="43"/>
      <c r="AB26" s="270" t="s">
        <v>66</v>
      </c>
      <c r="AC26" s="270"/>
      <c r="AD26" s="270"/>
      <c r="AE26" s="270"/>
      <c r="AF26" s="38"/>
    </row>
    <row r="27" spans="1:33">
      <c r="A27" s="26">
        <v>20</v>
      </c>
      <c r="B27" s="21">
        <v>21.2</v>
      </c>
      <c r="C27" s="21" t="s">
        <v>2</v>
      </c>
      <c r="D27" s="21">
        <v>28.1</v>
      </c>
      <c r="E27" s="21" t="s">
        <v>2</v>
      </c>
      <c r="F27" s="2"/>
      <c r="G27" s="242" t="s">
        <v>221</v>
      </c>
      <c r="H27" s="21">
        <v>0.254</v>
      </c>
      <c r="I27" s="21"/>
      <c r="J27" s="2"/>
      <c r="K27" s="26">
        <v>20</v>
      </c>
      <c r="L27" s="24">
        <v>1017.1</v>
      </c>
      <c r="M27" s="96">
        <v>1019.4</v>
      </c>
      <c r="N27" s="2"/>
      <c r="O27" s="26">
        <v>20</v>
      </c>
      <c r="P27" s="27">
        <v>62</v>
      </c>
      <c r="Q27" s="94">
        <v>84</v>
      </c>
      <c r="R27" s="2"/>
      <c r="S27" s="28">
        <v>20</v>
      </c>
      <c r="T27" s="35" t="s">
        <v>62</v>
      </c>
      <c r="U27" s="96">
        <v>17.7</v>
      </c>
      <c r="V27" s="96">
        <v>3.7</v>
      </c>
      <c r="W27" s="2"/>
      <c r="X27" s="270" t="s">
        <v>223</v>
      </c>
      <c r="Y27" s="270"/>
      <c r="Z27" s="270"/>
      <c r="AA27" s="43"/>
      <c r="AB27" s="270" t="s">
        <v>66</v>
      </c>
      <c r="AC27" s="270"/>
      <c r="AD27" s="270"/>
      <c r="AE27" s="270"/>
      <c r="AF27" s="38"/>
    </row>
    <row r="28" spans="1:33">
      <c r="A28" s="26">
        <v>21</v>
      </c>
      <c r="B28" s="21">
        <v>20.100000000000001</v>
      </c>
      <c r="C28" s="21" t="s">
        <v>2</v>
      </c>
      <c r="D28" s="21">
        <v>30.6</v>
      </c>
      <c r="E28" s="21" t="s">
        <v>2</v>
      </c>
      <c r="F28" s="2"/>
      <c r="G28" s="194"/>
      <c r="H28" s="21">
        <v>0</v>
      </c>
      <c r="I28" s="21"/>
      <c r="J28" s="2"/>
      <c r="K28" s="26">
        <v>21</v>
      </c>
      <c r="L28" s="24">
        <v>1018.8</v>
      </c>
      <c r="M28" s="24">
        <v>1021</v>
      </c>
      <c r="N28" s="2"/>
      <c r="O28" s="26">
        <v>21</v>
      </c>
      <c r="P28" s="27">
        <v>48</v>
      </c>
      <c r="Q28" s="27">
        <v>89</v>
      </c>
      <c r="R28" s="2"/>
      <c r="S28" s="28">
        <v>21</v>
      </c>
      <c r="T28" s="35" t="s">
        <v>95</v>
      </c>
      <c r="U28" s="96">
        <v>16.100000000000001</v>
      </c>
      <c r="V28" s="96">
        <v>2.6</v>
      </c>
      <c r="W28" s="2"/>
      <c r="X28" s="270"/>
      <c r="Y28" s="270"/>
      <c r="Z28" s="270"/>
      <c r="AA28" s="43"/>
      <c r="AB28" s="270" t="s">
        <v>226</v>
      </c>
      <c r="AC28" s="270"/>
      <c r="AD28" s="270"/>
      <c r="AE28" s="270"/>
      <c r="AF28" s="2"/>
    </row>
    <row r="29" spans="1:33">
      <c r="A29" s="26">
        <v>22</v>
      </c>
      <c r="B29" s="21">
        <v>18.8</v>
      </c>
      <c r="C29" s="21" t="s">
        <v>2</v>
      </c>
      <c r="D29" s="21">
        <v>25.8</v>
      </c>
      <c r="E29" s="21" t="s">
        <v>2</v>
      </c>
      <c r="F29" s="2"/>
      <c r="G29" s="242" t="s">
        <v>220</v>
      </c>
      <c r="H29" s="21">
        <v>6.8579999999999997</v>
      </c>
      <c r="I29" s="21">
        <v>8.1</v>
      </c>
      <c r="J29" s="2"/>
      <c r="K29" s="26">
        <v>22</v>
      </c>
      <c r="L29" s="24">
        <v>1020.3</v>
      </c>
      <c r="M29" s="138">
        <v>1025.2</v>
      </c>
      <c r="N29" s="2"/>
      <c r="O29" s="26">
        <v>22</v>
      </c>
      <c r="P29" s="27">
        <v>68</v>
      </c>
      <c r="Q29" s="27">
        <v>92</v>
      </c>
      <c r="R29" s="2"/>
      <c r="S29" s="28">
        <v>22</v>
      </c>
      <c r="T29" s="35" t="s">
        <v>62</v>
      </c>
      <c r="U29" s="96">
        <v>32.200000000000003</v>
      </c>
      <c r="V29" s="96">
        <v>5</v>
      </c>
      <c r="W29" s="2"/>
      <c r="X29" s="270" t="s">
        <v>224</v>
      </c>
      <c r="Y29" s="270"/>
      <c r="Z29" s="270"/>
      <c r="AA29" s="43"/>
      <c r="AB29" s="270" t="s">
        <v>227</v>
      </c>
      <c r="AC29" s="270"/>
      <c r="AD29" s="270"/>
      <c r="AE29" s="270"/>
      <c r="AF29" s="38"/>
    </row>
    <row r="30" spans="1:33">
      <c r="A30" s="26">
        <v>23</v>
      </c>
      <c r="B30" s="21">
        <v>17.5</v>
      </c>
      <c r="C30" s="21" t="s">
        <v>2</v>
      </c>
      <c r="D30" s="21">
        <v>27.7</v>
      </c>
      <c r="E30" s="21" t="s">
        <v>2</v>
      </c>
      <c r="F30" s="2"/>
      <c r="G30" s="242" t="s">
        <v>229</v>
      </c>
      <c r="H30" s="21">
        <v>0</v>
      </c>
      <c r="I30" s="21"/>
      <c r="J30" s="2"/>
      <c r="K30" s="26">
        <v>23</v>
      </c>
      <c r="L30" s="24">
        <v>1021.8</v>
      </c>
      <c r="M30" s="24">
        <v>1024.0999999999999</v>
      </c>
      <c r="N30" s="2"/>
      <c r="O30" s="26">
        <v>23</v>
      </c>
      <c r="P30" s="27">
        <v>57</v>
      </c>
      <c r="Q30" s="35">
        <v>91</v>
      </c>
      <c r="R30" s="2"/>
      <c r="S30" s="28">
        <v>23</v>
      </c>
      <c r="T30" s="35" t="s">
        <v>64</v>
      </c>
      <c r="U30" s="96">
        <v>22.5</v>
      </c>
      <c r="V30" s="96">
        <v>3.5</v>
      </c>
      <c r="W30" s="2"/>
      <c r="X30" s="270"/>
      <c r="Y30" s="270"/>
      <c r="Z30" s="270"/>
      <c r="AA30" s="43"/>
      <c r="AB30" s="270" t="s">
        <v>228</v>
      </c>
      <c r="AC30" s="270"/>
      <c r="AD30" s="270"/>
      <c r="AE30" s="270"/>
      <c r="AF30" s="2"/>
    </row>
    <row r="31" spans="1:33">
      <c r="A31" s="26">
        <v>24</v>
      </c>
      <c r="B31" s="21">
        <v>19.2</v>
      </c>
      <c r="C31" s="21" t="s">
        <v>2</v>
      </c>
      <c r="D31" s="21">
        <v>29.8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1018.1</v>
      </c>
      <c r="M31" s="24">
        <v>1022.5</v>
      </c>
      <c r="N31" s="2"/>
      <c r="O31" s="26">
        <v>24</v>
      </c>
      <c r="P31" s="27">
        <v>51</v>
      </c>
      <c r="Q31" s="27">
        <v>92</v>
      </c>
      <c r="R31" s="2"/>
      <c r="S31" s="28">
        <v>24</v>
      </c>
      <c r="T31" s="35" t="s">
        <v>54</v>
      </c>
      <c r="U31" s="96">
        <v>16.100000000000001</v>
      </c>
      <c r="V31" s="96">
        <v>2.7</v>
      </c>
      <c r="W31" s="2"/>
      <c r="X31" s="270"/>
      <c r="Y31" s="270"/>
      <c r="Z31" s="270"/>
      <c r="AA31" s="43"/>
      <c r="AB31" s="270" t="s">
        <v>232</v>
      </c>
      <c r="AC31" s="270"/>
      <c r="AD31" s="270"/>
      <c r="AE31" s="270"/>
      <c r="AF31" s="2"/>
    </row>
    <row r="32" spans="1:33">
      <c r="A32" s="26">
        <v>25</v>
      </c>
      <c r="B32" s="21">
        <v>19.600000000000001</v>
      </c>
      <c r="C32" s="21" t="s">
        <v>2</v>
      </c>
      <c r="D32" s="21">
        <v>30.5</v>
      </c>
      <c r="E32" s="21" t="s">
        <v>2</v>
      </c>
      <c r="F32" s="2"/>
      <c r="G32" s="195"/>
      <c r="H32" s="21">
        <v>0</v>
      </c>
      <c r="I32" s="21"/>
      <c r="J32" s="2"/>
      <c r="K32" s="26">
        <v>25</v>
      </c>
      <c r="L32" s="24">
        <v>1017.2</v>
      </c>
      <c r="M32" s="24">
        <v>1020.3</v>
      </c>
      <c r="N32" s="2"/>
      <c r="O32" s="26">
        <v>25</v>
      </c>
      <c r="P32" s="27">
        <v>51</v>
      </c>
      <c r="Q32" s="27">
        <v>89</v>
      </c>
      <c r="R32" s="2"/>
      <c r="S32" s="28">
        <v>25</v>
      </c>
      <c r="T32" s="35" t="s">
        <v>54</v>
      </c>
      <c r="U32" s="96">
        <v>16.100000000000001</v>
      </c>
      <c r="V32" s="96">
        <v>3.2</v>
      </c>
      <c r="W32" s="2"/>
      <c r="X32" s="270"/>
      <c r="Y32" s="270"/>
      <c r="Z32" s="270"/>
      <c r="AA32" s="43"/>
      <c r="AB32" s="270" t="s">
        <v>231</v>
      </c>
      <c r="AC32" s="270"/>
      <c r="AD32" s="270"/>
      <c r="AE32" s="270"/>
      <c r="AF32" s="2"/>
    </row>
    <row r="33" spans="1:32">
      <c r="A33" s="26">
        <v>26</v>
      </c>
      <c r="B33" s="21">
        <v>20.100000000000001</v>
      </c>
      <c r="C33" s="21" t="s">
        <v>2</v>
      </c>
      <c r="D33" s="21">
        <v>31.2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1016.9</v>
      </c>
      <c r="M33" s="24">
        <v>1020.2</v>
      </c>
      <c r="N33" s="2"/>
      <c r="O33" s="26">
        <v>26</v>
      </c>
      <c r="P33" s="27">
        <v>45</v>
      </c>
      <c r="Q33" s="27">
        <v>89</v>
      </c>
      <c r="R33" s="2"/>
      <c r="S33" s="28">
        <v>26</v>
      </c>
      <c r="T33" s="35" t="s">
        <v>54</v>
      </c>
      <c r="U33" s="96">
        <v>19.3</v>
      </c>
      <c r="V33" s="96">
        <v>3.2</v>
      </c>
      <c r="W33" s="2"/>
      <c r="X33" s="270"/>
      <c r="Y33" s="270"/>
      <c r="Z33" s="270"/>
      <c r="AA33" s="43"/>
      <c r="AB33" s="270" t="s">
        <v>231</v>
      </c>
      <c r="AC33" s="270"/>
      <c r="AD33" s="270"/>
      <c r="AE33" s="270"/>
      <c r="AF33" s="2"/>
    </row>
    <row r="34" spans="1:32">
      <c r="A34" s="26">
        <v>27</v>
      </c>
      <c r="B34" s="21">
        <v>21.3</v>
      </c>
      <c r="C34" s="21" t="s">
        <v>2</v>
      </c>
      <c r="D34" s="21">
        <v>30.2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1016.9</v>
      </c>
      <c r="M34" s="24">
        <v>1020.3</v>
      </c>
      <c r="N34" s="2"/>
      <c r="O34" s="26">
        <v>27</v>
      </c>
      <c r="P34" s="27">
        <v>51</v>
      </c>
      <c r="Q34" s="27">
        <v>86</v>
      </c>
      <c r="R34" s="2"/>
      <c r="S34" s="28">
        <v>27</v>
      </c>
      <c r="T34" s="35" t="s">
        <v>54</v>
      </c>
      <c r="U34" s="96">
        <v>16.100000000000001</v>
      </c>
      <c r="V34" s="96">
        <v>3.5</v>
      </c>
      <c r="W34" s="2"/>
      <c r="X34" s="270"/>
      <c r="Y34" s="270"/>
      <c r="Z34" s="270"/>
      <c r="AA34" s="43"/>
      <c r="AB34" s="270" t="s">
        <v>230</v>
      </c>
      <c r="AC34" s="270"/>
      <c r="AD34" s="270"/>
      <c r="AE34" s="270"/>
      <c r="AF34" s="2"/>
    </row>
    <row r="35" spans="1:32">
      <c r="A35" s="26">
        <v>28</v>
      </c>
      <c r="B35" s="21">
        <v>18.100000000000001</v>
      </c>
      <c r="C35" s="21" t="s">
        <v>2</v>
      </c>
      <c r="D35" s="21">
        <v>25.8</v>
      </c>
      <c r="E35" s="21" t="s">
        <v>2</v>
      </c>
      <c r="F35" s="2"/>
      <c r="G35" s="244" t="s">
        <v>235</v>
      </c>
      <c r="H35" s="134">
        <v>58.4</v>
      </c>
      <c r="I35" s="134">
        <v>541.79999999999995</v>
      </c>
      <c r="J35" s="2"/>
      <c r="K35" s="26">
        <v>28</v>
      </c>
      <c r="L35" s="24">
        <v>1018.3</v>
      </c>
      <c r="M35" s="24">
        <v>1021.6</v>
      </c>
      <c r="N35" s="2"/>
      <c r="O35" s="26">
        <v>28</v>
      </c>
      <c r="P35" s="27">
        <v>63</v>
      </c>
      <c r="Q35" s="27">
        <v>91</v>
      </c>
      <c r="R35" s="2"/>
      <c r="S35" s="28">
        <v>28</v>
      </c>
      <c r="T35" s="35" t="s">
        <v>96</v>
      </c>
      <c r="U35" s="96">
        <v>53.1</v>
      </c>
      <c r="V35" s="96">
        <v>4.7</v>
      </c>
      <c r="W35" s="2"/>
      <c r="X35" s="270" t="s">
        <v>233</v>
      </c>
      <c r="Y35" s="270"/>
      <c r="Z35" s="270"/>
      <c r="AA35" s="43"/>
      <c r="AB35" s="270" t="s">
        <v>104</v>
      </c>
      <c r="AC35" s="270"/>
      <c r="AD35" s="270"/>
      <c r="AE35" s="270"/>
      <c r="AF35" s="2"/>
    </row>
    <row r="36" spans="1:32">
      <c r="A36" s="26">
        <v>29</v>
      </c>
      <c r="B36" s="21">
        <v>17.7</v>
      </c>
      <c r="C36" s="21" t="s">
        <v>2</v>
      </c>
      <c r="D36" s="21">
        <v>30.9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1018.1</v>
      </c>
      <c r="M36" s="24">
        <v>1020.7</v>
      </c>
      <c r="N36" s="2"/>
      <c r="O36" s="26">
        <v>29</v>
      </c>
      <c r="P36" s="27">
        <v>43</v>
      </c>
      <c r="Q36" s="27">
        <v>91</v>
      </c>
      <c r="R36" s="2"/>
      <c r="S36" s="28">
        <v>29</v>
      </c>
      <c r="T36" s="35" t="s">
        <v>64</v>
      </c>
      <c r="U36" s="96">
        <v>17.7</v>
      </c>
      <c r="V36" s="96">
        <v>2.4</v>
      </c>
      <c r="W36" s="2"/>
      <c r="X36" s="270"/>
      <c r="Y36" s="270"/>
      <c r="Z36" s="270"/>
      <c r="AA36" s="43"/>
      <c r="AB36" s="270" t="s">
        <v>234</v>
      </c>
      <c r="AC36" s="270"/>
      <c r="AD36" s="270"/>
      <c r="AE36" s="270"/>
      <c r="AF36" s="2"/>
    </row>
    <row r="37" spans="1:32">
      <c r="A37" s="26">
        <v>30</v>
      </c>
      <c r="B37" s="21">
        <v>19.100000000000001</v>
      </c>
      <c r="C37" s="21" t="s">
        <v>2</v>
      </c>
      <c r="D37" s="21">
        <v>31.9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1018.3</v>
      </c>
      <c r="M37" s="24">
        <v>1021.4</v>
      </c>
      <c r="N37" s="2"/>
      <c r="O37" s="26">
        <v>30</v>
      </c>
      <c r="P37" s="27">
        <v>45</v>
      </c>
      <c r="Q37" s="27">
        <v>88</v>
      </c>
      <c r="R37" s="2"/>
      <c r="S37" s="28">
        <v>30</v>
      </c>
      <c r="T37" s="35" t="s">
        <v>95</v>
      </c>
      <c r="U37" s="96">
        <v>14.5</v>
      </c>
      <c r="V37" s="96">
        <v>2.4</v>
      </c>
      <c r="W37" s="2"/>
      <c r="X37" s="270"/>
      <c r="Y37" s="270"/>
      <c r="Z37" s="270"/>
      <c r="AA37" s="43"/>
      <c r="AB37" s="270" t="s">
        <v>93</v>
      </c>
      <c r="AC37" s="270"/>
      <c r="AD37" s="270"/>
      <c r="AE37" s="270"/>
      <c r="AF37" s="2"/>
    </row>
    <row r="38" spans="1:32">
      <c r="A38" s="39">
        <v>31</v>
      </c>
      <c r="B38" s="21">
        <v>20.3</v>
      </c>
      <c r="C38" s="21" t="s">
        <v>2</v>
      </c>
      <c r="D38" s="21">
        <v>30.8</v>
      </c>
      <c r="E38" s="21" t="s">
        <v>2</v>
      </c>
      <c r="F38" s="2"/>
      <c r="G38" s="23"/>
      <c r="H38" s="21">
        <v>0</v>
      </c>
      <c r="I38" s="21"/>
      <c r="J38" s="2"/>
      <c r="K38" s="39">
        <v>31</v>
      </c>
      <c r="L38" s="24">
        <v>1014.7</v>
      </c>
      <c r="M38" s="24">
        <v>1020.3</v>
      </c>
      <c r="N38" s="2"/>
      <c r="O38" s="39">
        <v>31</v>
      </c>
      <c r="P38" s="27">
        <v>51</v>
      </c>
      <c r="Q38" s="27">
        <v>90</v>
      </c>
      <c r="R38" s="2"/>
      <c r="S38" s="40">
        <v>31</v>
      </c>
      <c r="T38" s="35" t="s">
        <v>64</v>
      </c>
      <c r="U38" s="96">
        <v>33.799999999999997</v>
      </c>
      <c r="V38" s="96">
        <v>3.4</v>
      </c>
      <c r="W38" s="2"/>
      <c r="X38" s="270"/>
      <c r="Y38" s="270"/>
      <c r="Z38" s="270"/>
      <c r="AA38" s="43"/>
      <c r="AB38" s="270" t="s">
        <v>196</v>
      </c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53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20.119354838709679</v>
      </c>
      <c r="C40" s="45" t="s">
        <v>2</v>
      </c>
      <c r="D40" s="45">
        <f>AVERAGE(D8:D38)</f>
        <v>29.767741935483869</v>
      </c>
      <c r="E40" s="46" t="s">
        <v>2</v>
      </c>
      <c r="F40" s="2"/>
      <c r="G40" s="47" t="s">
        <v>5</v>
      </c>
      <c r="H40" s="48">
        <f>SUM(H8:H38)</f>
        <v>118.08999999999999</v>
      </c>
      <c r="I40" s="119" t="s">
        <v>61</v>
      </c>
      <c r="J40" s="2"/>
      <c r="K40" s="44" t="s">
        <v>3</v>
      </c>
      <c r="L40" s="103">
        <f>AVERAGE(L8:L38)</f>
        <v>1014.774193548387</v>
      </c>
      <c r="M40" s="104">
        <f>AVERAGE(M8:M38)</f>
        <v>1018.183870967742</v>
      </c>
      <c r="N40" s="2"/>
      <c r="O40" s="44" t="s">
        <v>3</v>
      </c>
      <c r="P40" s="122">
        <f>AVERAGE(P8:P38)</f>
        <v>51.193548387096776</v>
      </c>
      <c r="Q40" s="123">
        <f>AVERAGE(Q8:Q38)</f>
        <v>86.903225806451616</v>
      </c>
      <c r="R40" s="2"/>
      <c r="S40" s="86" t="s">
        <v>11</v>
      </c>
      <c r="T40" s="86" t="s">
        <v>64</v>
      </c>
      <c r="U40" s="97">
        <f>MAXA(U8:U38)</f>
        <v>64.400000000000006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AVERAGE(B49:B79)</f>
        <v>24.86774193548387</v>
      </c>
      <c r="C41" s="279"/>
      <c r="D41" s="279"/>
      <c r="E41" s="51" t="s">
        <v>2</v>
      </c>
      <c r="F41" s="2"/>
      <c r="G41" s="113" t="s">
        <v>58</v>
      </c>
      <c r="H41" s="121">
        <v>9</v>
      </c>
      <c r="I41" s="129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AVERAGE(L8:M8,L9:M9,L10:M10,L11:M11,L12:M12,L13:M13,L14:M14,L15:M15,L16:M16,L17:M17,L18:M18,L19:M19,L20:M20,L21:M21,L22:M22,L23:M23,L24:M24,L25:M25,L26:M26,L27:M27,L28:M28,L29:M29,L30:M30,L31:M31,L32:M32,L33:M33,L34:M34,L35:M35,L36:M36,L37:M38)</f>
        <v>1016.4790322580644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AVERAGE(P8:Q8,P9:Q9,P10:Q10,P11:Q11,P12:Q12,P13:Q13,P14:Q14,P15:Q15,P16:Q16,P17:Q17,P18:Q18,P19:Q19,P20:Q20,P21:Q21,P22:Q22,P23:Q23,P24:Q24,P25:Q25,P26:Q26,P27:Q27,P28:Q28,P29:Q29,P30:Q30,P31:Q31,P32:Q32,P33:Q33,P34:Q34,P35:Q35,P36:Q36,P37:Q38)</f>
        <v>69.048387096774192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16.399999999999999</v>
      </c>
      <c r="C42" s="56" t="s">
        <v>2</v>
      </c>
      <c r="D42" s="56">
        <f>MAXA(D8:D38)</f>
        <v>33.4</v>
      </c>
      <c r="E42" s="57" t="s">
        <v>2</v>
      </c>
      <c r="F42" s="2"/>
      <c r="G42" s="47" t="s">
        <v>6</v>
      </c>
      <c r="H42" s="48">
        <f>MAXA(H8:H38)</f>
        <v>58.4</v>
      </c>
      <c r="I42" s="97">
        <f>MAXA(I8:I38)</f>
        <v>541.79999999999995</v>
      </c>
      <c r="J42" s="2"/>
      <c r="K42" s="55" t="s">
        <v>4</v>
      </c>
      <c r="L42" s="105">
        <f>MINA(L8:L38)</f>
        <v>1009.9</v>
      </c>
      <c r="M42" s="105">
        <f>MAXA(M8:M38)</f>
        <v>1025.2</v>
      </c>
      <c r="N42" s="2"/>
      <c r="O42" s="55" t="s">
        <v>4</v>
      </c>
      <c r="P42" s="95">
        <f>MINA(P8:P38)</f>
        <v>30</v>
      </c>
      <c r="Q42" s="95">
        <f>MAXA(Q8:Q38)</f>
        <v>97</v>
      </c>
      <c r="R42" s="58"/>
      <c r="S42" s="297" t="s">
        <v>50</v>
      </c>
      <c r="T42" s="298"/>
      <c r="U42" s="102">
        <f>AVERAGE(U8:U38)</f>
        <v>23.35161290322581</v>
      </c>
      <c r="V42" s="102">
        <f>AVERAGE(V8:V38)</f>
        <v>3.9129032258064531</v>
      </c>
      <c r="W42" s="2"/>
      <c r="X42" s="106">
        <f>SUM(H8:H17)</f>
        <v>8.89</v>
      </c>
      <c r="Y42" s="106">
        <f>SUM(H18:H27)</f>
        <v>43.941999999999993</v>
      </c>
      <c r="Z42" s="106">
        <f>SUM(H28:H38)</f>
        <v>65.257999999999996</v>
      </c>
      <c r="AA42" s="2"/>
      <c r="AB42" s="80" t="s">
        <v>43</v>
      </c>
      <c r="AC42" s="106">
        <f>AVERAGE(B8:B17)</f>
        <v>21.65</v>
      </c>
      <c r="AD42" s="106">
        <f>AVERAGE(D8:D17)</f>
        <v>30.79</v>
      </c>
      <c r="AE42" s="106">
        <f>AVERAGE(B49:B58)</f>
        <v>26.160000000000004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Luglio!H45</f>
        <v>419.32100000000003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19.54</v>
      </c>
      <c r="AD43" s="106">
        <f>AVERAGE(D18:D27)</f>
        <v>28.970000000000006</v>
      </c>
      <c r="AE43" s="106">
        <f>AVERAGE(B59:B68)</f>
        <v>24.06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118.08999999999999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AVERAGE(B28:B38)</f>
        <v>19.254545454545454</v>
      </c>
      <c r="AD44" s="106">
        <f>AVERAGE(D28:D38)</f>
        <v>29.563636363636363</v>
      </c>
      <c r="AE44" s="106">
        <f>AVERAGE(B69:B79)</f>
        <v>24.427272727272726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537.41100000000006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126">
        <v>26.6</v>
      </c>
      <c r="C49" s="69" t="s">
        <v>2</v>
      </c>
      <c r="G49" s="63"/>
      <c r="L49" s="67"/>
    </row>
    <row r="50" spans="1:20">
      <c r="A50" s="26">
        <v>2</v>
      </c>
      <c r="B50" s="127">
        <v>25.8</v>
      </c>
      <c r="C50" s="71" t="s">
        <v>2</v>
      </c>
    </row>
    <row r="51" spans="1:20">
      <c r="A51" s="26">
        <v>3</v>
      </c>
      <c r="B51" s="127">
        <v>25.8</v>
      </c>
      <c r="C51" s="71" t="s">
        <v>2</v>
      </c>
      <c r="L51" s="1"/>
      <c r="P51" s="1"/>
      <c r="T51" s="92"/>
    </row>
    <row r="52" spans="1:20">
      <c r="A52" s="26">
        <v>4</v>
      </c>
      <c r="B52" s="127">
        <v>25.9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7">
        <v>27.2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7">
        <v>26.3</v>
      </c>
      <c r="C54" s="71" t="s">
        <v>2</v>
      </c>
    </row>
    <row r="55" spans="1:20">
      <c r="A55" s="26">
        <v>7</v>
      </c>
      <c r="B55" s="127">
        <v>23.2</v>
      </c>
      <c r="C55" s="71" t="s">
        <v>2</v>
      </c>
    </row>
    <row r="56" spans="1:20">
      <c r="A56" s="26">
        <v>8</v>
      </c>
      <c r="B56" s="127">
        <v>25.3</v>
      </c>
      <c r="C56" s="71" t="s">
        <v>2</v>
      </c>
    </row>
    <row r="57" spans="1:20">
      <c r="A57" s="26">
        <v>9</v>
      </c>
      <c r="B57" s="127">
        <v>27.3</v>
      </c>
      <c r="C57" s="71" t="s">
        <v>2</v>
      </c>
    </row>
    <row r="58" spans="1:20">
      <c r="A58" s="26">
        <v>10</v>
      </c>
      <c r="B58" s="127">
        <v>28.2</v>
      </c>
      <c r="C58" s="71" t="s">
        <v>2</v>
      </c>
    </row>
    <row r="59" spans="1:20">
      <c r="A59" s="26">
        <v>11</v>
      </c>
      <c r="B59" s="127">
        <v>26.4</v>
      </c>
      <c r="C59" s="71" t="s">
        <v>2</v>
      </c>
    </row>
    <row r="60" spans="1:20">
      <c r="A60" s="26">
        <v>12</v>
      </c>
      <c r="B60" s="127">
        <v>23.8</v>
      </c>
      <c r="C60" s="71" t="s">
        <v>2</v>
      </c>
    </row>
    <row r="61" spans="1:20">
      <c r="A61" s="26">
        <v>13</v>
      </c>
      <c r="B61" s="127">
        <v>23.2</v>
      </c>
      <c r="C61" s="71" t="s">
        <v>2</v>
      </c>
    </row>
    <row r="62" spans="1:20">
      <c r="A62" s="26">
        <v>14</v>
      </c>
      <c r="B62" s="127">
        <v>22.9</v>
      </c>
      <c r="C62" s="71" t="s">
        <v>2</v>
      </c>
    </row>
    <row r="63" spans="1:20">
      <c r="A63" s="26">
        <v>15</v>
      </c>
      <c r="B63" s="127">
        <v>22.6</v>
      </c>
      <c r="C63" s="71" t="s">
        <v>2</v>
      </c>
    </row>
    <row r="64" spans="1:20">
      <c r="A64" s="26">
        <v>16</v>
      </c>
      <c r="B64" s="127">
        <v>23.2</v>
      </c>
      <c r="C64" s="71" t="s">
        <v>2</v>
      </c>
    </row>
    <row r="65" spans="1:3">
      <c r="A65" s="26">
        <v>17</v>
      </c>
      <c r="B65" s="127">
        <v>24.8</v>
      </c>
      <c r="C65" s="71" t="s">
        <v>2</v>
      </c>
    </row>
    <row r="66" spans="1:3">
      <c r="A66" s="26">
        <v>18</v>
      </c>
      <c r="B66" s="127">
        <v>25</v>
      </c>
      <c r="C66" s="71" t="s">
        <v>2</v>
      </c>
    </row>
    <row r="67" spans="1:3">
      <c r="A67" s="26">
        <v>19</v>
      </c>
      <c r="B67" s="127">
        <v>24.7</v>
      </c>
      <c r="C67" s="71" t="s">
        <v>2</v>
      </c>
    </row>
    <row r="68" spans="1:3">
      <c r="A68" s="26">
        <v>20</v>
      </c>
      <c r="B68" s="127">
        <v>24</v>
      </c>
      <c r="C68" s="71" t="s">
        <v>2</v>
      </c>
    </row>
    <row r="69" spans="1:3">
      <c r="A69" s="26">
        <v>21</v>
      </c>
      <c r="B69" s="127">
        <v>25.1</v>
      </c>
      <c r="C69" s="71" t="s">
        <v>2</v>
      </c>
    </row>
    <row r="70" spans="1:3">
      <c r="A70" s="26">
        <v>22</v>
      </c>
      <c r="B70" s="127">
        <v>22.3</v>
      </c>
      <c r="C70" s="71" t="s">
        <v>2</v>
      </c>
    </row>
    <row r="71" spans="1:3">
      <c r="A71" s="26">
        <v>23</v>
      </c>
      <c r="B71" s="127">
        <v>22.6</v>
      </c>
      <c r="C71" s="71" t="s">
        <v>2</v>
      </c>
    </row>
    <row r="72" spans="1:3">
      <c r="A72" s="26">
        <v>24</v>
      </c>
      <c r="B72" s="127">
        <v>24.6</v>
      </c>
      <c r="C72" s="71" t="s">
        <v>2</v>
      </c>
    </row>
    <row r="73" spans="1:3">
      <c r="A73" s="26">
        <v>25</v>
      </c>
      <c r="B73" s="127">
        <v>25.3</v>
      </c>
      <c r="C73" s="71" t="s">
        <v>2</v>
      </c>
    </row>
    <row r="74" spans="1:3">
      <c r="A74" s="26">
        <v>26</v>
      </c>
      <c r="B74" s="127">
        <v>26.1</v>
      </c>
      <c r="C74" s="71" t="s">
        <v>2</v>
      </c>
    </row>
    <row r="75" spans="1:3">
      <c r="A75" s="26">
        <v>27</v>
      </c>
      <c r="B75" s="127">
        <v>26.2</v>
      </c>
      <c r="C75" s="71" t="s">
        <v>2</v>
      </c>
    </row>
    <row r="76" spans="1:3">
      <c r="A76" s="26">
        <v>28</v>
      </c>
      <c r="B76" s="127">
        <v>21.8</v>
      </c>
      <c r="C76" s="71" t="s">
        <v>2</v>
      </c>
    </row>
    <row r="77" spans="1:3">
      <c r="A77" s="26">
        <v>29</v>
      </c>
      <c r="B77" s="127">
        <v>24.1</v>
      </c>
      <c r="C77" s="71" t="s">
        <v>2</v>
      </c>
    </row>
    <row r="78" spans="1:3">
      <c r="A78" s="26">
        <v>30</v>
      </c>
      <c r="B78" s="127">
        <v>25.2</v>
      </c>
      <c r="C78" s="71" t="s">
        <v>2</v>
      </c>
    </row>
    <row r="79" spans="1:3">
      <c r="A79" s="39">
        <v>31</v>
      </c>
      <c r="B79" s="128">
        <v>25.4</v>
      </c>
      <c r="C79" s="73" t="s">
        <v>2</v>
      </c>
    </row>
    <row r="88" spans="2: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topLeftCell="A13" zoomScaleNormal="100" workbookViewId="0">
      <selection activeCell="AB35" sqref="AB35:AE3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5.28515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96" t="s">
        <v>23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"/>
      <c r="O2" s="291" t="s">
        <v>83</v>
      </c>
      <c r="P2" s="292"/>
      <c r="Q2" s="292"/>
      <c r="R2" s="292"/>
      <c r="S2" s="292"/>
      <c r="T2" s="292"/>
      <c r="U2" s="292"/>
      <c r="V2" s="292"/>
      <c r="W2" s="2"/>
      <c r="X2" s="290" t="s">
        <v>20</v>
      </c>
      <c r="Y2" s="290"/>
      <c r="Z2" s="290"/>
      <c r="AA2" s="290"/>
      <c r="AB2" s="290"/>
      <c r="AC2" s="290"/>
      <c r="AD2" s="290"/>
      <c r="AE2" s="29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93" t="s">
        <v>21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"/>
      <c r="X4" s="273" t="s">
        <v>84</v>
      </c>
      <c r="Y4" s="272"/>
      <c r="Z4" s="272"/>
      <c r="AA4" s="9"/>
      <c r="AB4" s="273" t="s">
        <v>84</v>
      </c>
      <c r="AC4" s="272"/>
      <c r="AD4" s="272"/>
      <c r="AE4" s="272"/>
      <c r="AF4" s="2"/>
    </row>
    <row r="5" spans="1:119" ht="12.75" customHeight="1">
      <c r="A5" s="2"/>
      <c r="B5" s="294" t="s">
        <v>22</v>
      </c>
      <c r="C5" s="294"/>
      <c r="D5" s="294"/>
      <c r="E5" s="294"/>
      <c r="F5" s="294"/>
      <c r="G5" s="294"/>
      <c r="H5" s="294"/>
      <c r="I5" s="10"/>
      <c r="J5" s="2"/>
      <c r="K5" s="295" t="s">
        <v>24</v>
      </c>
      <c r="L5" s="295"/>
      <c r="M5" s="295"/>
      <c r="N5" s="2"/>
      <c r="O5" s="295" t="s">
        <v>25</v>
      </c>
      <c r="P5" s="295"/>
      <c r="Q5" s="295"/>
      <c r="R5" s="11"/>
      <c r="S5" s="300" t="s">
        <v>12</v>
      </c>
      <c r="T5" s="300"/>
      <c r="U5" s="300"/>
      <c r="V5" s="300"/>
      <c r="W5" s="2"/>
      <c r="X5" s="269" t="s">
        <v>15</v>
      </c>
      <c r="Y5" s="269"/>
      <c r="Z5" s="269"/>
      <c r="AA5" s="2"/>
      <c r="AB5" s="269" t="s">
        <v>31</v>
      </c>
      <c r="AC5" s="269"/>
      <c r="AD5" s="269"/>
      <c r="AE5" s="26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69" t="s">
        <v>17</v>
      </c>
      <c r="Y6" s="269"/>
      <c r="Z6" s="269"/>
      <c r="AA6" s="2"/>
      <c r="AB6" s="269" t="s">
        <v>30</v>
      </c>
      <c r="AC6" s="269"/>
      <c r="AD6" s="269"/>
      <c r="AE6" s="26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19.899999999999999</v>
      </c>
      <c r="C8" s="21" t="s">
        <v>2</v>
      </c>
      <c r="D8" s="134">
        <v>30.7</v>
      </c>
      <c r="E8" s="21"/>
      <c r="F8" s="43"/>
      <c r="G8" s="245" t="s">
        <v>238</v>
      </c>
      <c r="H8" s="21">
        <v>0.254</v>
      </c>
      <c r="I8" s="21"/>
      <c r="J8" s="43"/>
      <c r="K8" s="20">
        <v>1</v>
      </c>
      <c r="L8" s="24">
        <v>1011</v>
      </c>
      <c r="M8" s="24">
        <v>1016.7</v>
      </c>
      <c r="N8" s="43"/>
      <c r="O8" s="20">
        <v>1</v>
      </c>
      <c r="P8" s="27">
        <v>47</v>
      </c>
      <c r="Q8" s="27">
        <v>86</v>
      </c>
      <c r="R8" s="43"/>
      <c r="S8" s="20">
        <v>1</v>
      </c>
      <c r="T8" s="35" t="s">
        <v>96</v>
      </c>
      <c r="U8" s="96">
        <v>30.6</v>
      </c>
      <c r="V8" s="96">
        <v>5</v>
      </c>
      <c r="W8" s="43"/>
      <c r="X8" s="270"/>
      <c r="Y8" s="270"/>
      <c r="Z8" s="270"/>
      <c r="AA8" s="43"/>
      <c r="AB8" s="270" t="s">
        <v>239</v>
      </c>
      <c r="AC8" s="270"/>
      <c r="AD8" s="270"/>
      <c r="AE8" s="270"/>
      <c r="AF8" s="2"/>
    </row>
    <row r="9" spans="1:119">
      <c r="A9" s="26">
        <v>2</v>
      </c>
      <c r="B9" s="21">
        <v>19.7</v>
      </c>
      <c r="C9" s="21" t="s">
        <v>2</v>
      </c>
      <c r="D9" s="21">
        <v>29.2</v>
      </c>
      <c r="E9" s="21"/>
      <c r="F9" s="43"/>
      <c r="G9" s="23"/>
      <c r="H9" s="21">
        <v>0</v>
      </c>
      <c r="I9" s="21"/>
      <c r="J9" s="43"/>
      <c r="K9" s="26">
        <v>2</v>
      </c>
      <c r="L9" s="24">
        <v>1012.7</v>
      </c>
      <c r="M9" s="24">
        <v>1017.2</v>
      </c>
      <c r="N9" s="43"/>
      <c r="O9" s="26">
        <v>2</v>
      </c>
      <c r="P9" s="27">
        <v>53</v>
      </c>
      <c r="Q9" s="27">
        <v>88</v>
      </c>
      <c r="R9" s="43"/>
      <c r="S9" s="26">
        <v>2</v>
      </c>
      <c r="T9" s="35" t="s">
        <v>54</v>
      </c>
      <c r="U9" s="96">
        <v>20.9</v>
      </c>
      <c r="V9" s="96">
        <v>3.4</v>
      </c>
      <c r="W9" s="43"/>
      <c r="X9" s="270"/>
      <c r="Y9" s="270"/>
      <c r="Z9" s="270"/>
      <c r="AA9" s="43"/>
      <c r="AB9" s="270" t="s">
        <v>93</v>
      </c>
      <c r="AC9" s="270"/>
      <c r="AD9" s="270"/>
      <c r="AE9" s="270"/>
      <c r="AF9" s="2"/>
    </row>
    <row r="10" spans="1:119">
      <c r="A10" s="26">
        <v>3</v>
      </c>
      <c r="B10" s="219">
        <v>20.7</v>
      </c>
      <c r="C10" s="21" t="s">
        <v>2</v>
      </c>
      <c r="D10" s="21">
        <v>28.7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1017.2</v>
      </c>
      <c r="M10" s="24">
        <v>1022</v>
      </c>
      <c r="N10" s="43"/>
      <c r="O10" s="26">
        <v>3</v>
      </c>
      <c r="P10" s="27">
        <v>48</v>
      </c>
      <c r="Q10" s="27">
        <v>78</v>
      </c>
      <c r="R10" s="43"/>
      <c r="S10" s="26">
        <v>3</v>
      </c>
      <c r="T10" s="35" t="s">
        <v>62</v>
      </c>
      <c r="U10" s="96">
        <v>24.1</v>
      </c>
      <c r="V10" s="96">
        <v>5.3</v>
      </c>
      <c r="W10" s="43"/>
      <c r="X10" s="270"/>
      <c r="Y10" s="270"/>
      <c r="Z10" s="270"/>
      <c r="AA10" s="43"/>
      <c r="AB10" s="270" t="s">
        <v>93</v>
      </c>
      <c r="AC10" s="270"/>
      <c r="AD10" s="270"/>
      <c r="AE10" s="270"/>
      <c r="AF10" s="2"/>
    </row>
    <row r="11" spans="1:119">
      <c r="A11" s="26">
        <v>4</v>
      </c>
      <c r="B11" s="21">
        <v>18.8</v>
      </c>
      <c r="C11" s="21" t="s">
        <v>2</v>
      </c>
      <c r="D11" s="21">
        <v>26.7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1015.5</v>
      </c>
      <c r="M11" s="24">
        <v>1021.8</v>
      </c>
      <c r="N11" s="43"/>
      <c r="O11" s="26">
        <v>4</v>
      </c>
      <c r="P11" s="27">
        <v>54</v>
      </c>
      <c r="Q11" s="27">
        <v>88</v>
      </c>
      <c r="R11" s="43"/>
      <c r="S11" s="26">
        <v>4</v>
      </c>
      <c r="T11" s="35" t="s">
        <v>62</v>
      </c>
      <c r="U11" s="96">
        <v>22.5</v>
      </c>
      <c r="V11" s="96">
        <v>4.8</v>
      </c>
      <c r="W11" s="43"/>
      <c r="X11" s="270"/>
      <c r="Y11" s="270"/>
      <c r="Z11" s="270"/>
      <c r="AA11" s="43"/>
      <c r="AB11" s="270" t="s">
        <v>66</v>
      </c>
      <c r="AC11" s="270"/>
      <c r="AD11" s="270"/>
      <c r="AE11" s="270"/>
      <c r="AF11" s="32"/>
    </row>
    <row r="12" spans="1:119">
      <c r="A12" s="26">
        <v>5</v>
      </c>
      <c r="B12" s="21">
        <v>14.6</v>
      </c>
      <c r="C12" s="21" t="s">
        <v>2</v>
      </c>
      <c r="D12" s="21">
        <v>27.4</v>
      </c>
      <c r="E12" s="21"/>
      <c r="F12" s="43"/>
      <c r="G12" s="245" t="s">
        <v>236</v>
      </c>
      <c r="H12" s="134">
        <v>35.052</v>
      </c>
      <c r="I12" s="21">
        <v>69.099999999999994</v>
      </c>
      <c r="J12" s="43"/>
      <c r="K12" s="26">
        <v>5</v>
      </c>
      <c r="L12" s="24">
        <v>1010.9</v>
      </c>
      <c r="M12" s="24">
        <v>1018.8</v>
      </c>
      <c r="N12" s="43"/>
      <c r="O12" s="26">
        <v>5</v>
      </c>
      <c r="P12" s="27">
        <v>52</v>
      </c>
      <c r="Q12" s="27">
        <v>91</v>
      </c>
      <c r="R12" s="43"/>
      <c r="S12" s="26">
        <v>5</v>
      </c>
      <c r="T12" s="35" t="s">
        <v>62</v>
      </c>
      <c r="U12" s="96">
        <v>24.1</v>
      </c>
      <c r="V12" s="96">
        <v>6.1</v>
      </c>
      <c r="W12" s="43"/>
      <c r="X12" s="270" t="s">
        <v>244</v>
      </c>
      <c r="Y12" s="270"/>
      <c r="Z12" s="270"/>
      <c r="AA12" s="43"/>
      <c r="AB12" s="270" t="s">
        <v>237</v>
      </c>
      <c r="AC12" s="270"/>
      <c r="AD12" s="270"/>
      <c r="AE12" s="270"/>
      <c r="AF12" s="33"/>
    </row>
    <row r="13" spans="1:119">
      <c r="A13" s="26">
        <v>6</v>
      </c>
      <c r="B13" s="21">
        <v>13.9</v>
      </c>
      <c r="C13" s="21" t="s">
        <v>2</v>
      </c>
      <c r="D13" s="21">
        <v>18.399999999999999</v>
      </c>
      <c r="E13" s="21"/>
      <c r="F13" s="43"/>
      <c r="G13" s="246" t="s">
        <v>243</v>
      </c>
      <c r="H13" s="21">
        <v>1.524</v>
      </c>
      <c r="I13" s="21">
        <v>4.3</v>
      </c>
      <c r="J13" s="43"/>
      <c r="K13" s="26">
        <v>6</v>
      </c>
      <c r="L13" s="24">
        <v>1016.7</v>
      </c>
      <c r="M13" s="24">
        <v>1019.7</v>
      </c>
      <c r="N13" s="43"/>
      <c r="O13" s="26">
        <v>6</v>
      </c>
      <c r="P13" s="27">
        <v>76</v>
      </c>
      <c r="Q13" s="35">
        <v>91</v>
      </c>
      <c r="R13" s="43"/>
      <c r="S13" s="26">
        <v>6</v>
      </c>
      <c r="T13" s="35" t="s">
        <v>97</v>
      </c>
      <c r="U13" s="96">
        <v>22.5</v>
      </c>
      <c r="V13" s="96">
        <v>4</v>
      </c>
      <c r="W13" s="43"/>
      <c r="X13" s="270"/>
      <c r="Y13" s="270"/>
      <c r="Z13" s="270"/>
      <c r="AA13" s="43"/>
      <c r="AB13" s="270" t="s">
        <v>104</v>
      </c>
      <c r="AC13" s="270"/>
      <c r="AD13" s="270"/>
      <c r="AE13" s="270"/>
      <c r="AF13" s="2"/>
    </row>
    <row r="14" spans="1:119">
      <c r="A14" s="26">
        <v>7</v>
      </c>
      <c r="B14" s="21">
        <v>12.3</v>
      </c>
      <c r="C14" s="21" t="s">
        <v>2</v>
      </c>
      <c r="D14" s="21">
        <v>25.3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1014.5</v>
      </c>
      <c r="M14" s="24">
        <v>1019.3</v>
      </c>
      <c r="N14" s="43"/>
      <c r="O14" s="26">
        <v>7</v>
      </c>
      <c r="P14" s="94">
        <v>46</v>
      </c>
      <c r="Q14" s="135">
        <v>95</v>
      </c>
      <c r="R14" s="43"/>
      <c r="S14" s="26">
        <v>7</v>
      </c>
      <c r="T14" s="35" t="s">
        <v>54</v>
      </c>
      <c r="U14" s="136">
        <v>38.6</v>
      </c>
      <c r="V14" s="96">
        <v>2.2999999999999998</v>
      </c>
      <c r="W14" s="43"/>
      <c r="X14" s="270" t="s">
        <v>240</v>
      </c>
      <c r="Y14" s="270"/>
      <c r="Z14" s="270"/>
      <c r="AA14" s="43"/>
      <c r="AB14" s="270" t="s">
        <v>242</v>
      </c>
      <c r="AC14" s="270"/>
      <c r="AD14" s="270"/>
      <c r="AE14" s="270"/>
      <c r="AF14" s="2"/>
    </row>
    <row r="15" spans="1:119">
      <c r="A15" s="26">
        <v>8</v>
      </c>
      <c r="B15" s="21">
        <v>12.3</v>
      </c>
      <c r="C15" s="21" t="s">
        <v>2</v>
      </c>
      <c r="D15" s="21">
        <v>21.8</v>
      </c>
      <c r="E15" s="21"/>
      <c r="F15" s="43"/>
      <c r="G15" s="246" t="s">
        <v>245</v>
      </c>
      <c r="H15" s="21">
        <v>26.923999999999999</v>
      </c>
      <c r="I15" s="21">
        <v>162.6</v>
      </c>
      <c r="J15" s="43"/>
      <c r="K15" s="26">
        <v>8</v>
      </c>
      <c r="L15" s="24">
        <v>1011</v>
      </c>
      <c r="M15" s="24">
        <v>1015.5</v>
      </c>
      <c r="N15" s="43"/>
      <c r="O15" s="26">
        <v>8</v>
      </c>
      <c r="P15" s="94">
        <v>52</v>
      </c>
      <c r="Q15" s="27">
        <v>90</v>
      </c>
      <c r="R15" s="43"/>
      <c r="S15" s="26">
        <v>8</v>
      </c>
      <c r="T15" s="35" t="s">
        <v>62</v>
      </c>
      <c r="U15" s="96">
        <v>25.7</v>
      </c>
      <c r="V15" s="96">
        <v>4.7</v>
      </c>
      <c r="W15" s="43"/>
      <c r="X15" s="270" t="s">
        <v>246</v>
      </c>
      <c r="Y15" s="270"/>
      <c r="Z15" s="270"/>
      <c r="AA15" s="43"/>
      <c r="AB15" s="270" t="s">
        <v>153</v>
      </c>
      <c r="AC15" s="270"/>
      <c r="AD15" s="270"/>
      <c r="AE15" s="270"/>
      <c r="AF15" s="2"/>
    </row>
    <row r="16" spans="1:119">
      <c r="A16" s="26">
        <v>9</v>
      </c>
      <c r="B16" s="141">
        <v>9.3000000000000007</v>
      </c>
      <c r="C16" s="21" t="s">
        <v>2</v>
      </c>
      <c r="D16" s="21">
        <v>24.4</v>
      </c>
      <c r="E16" s="21"/>
      <c r="F16" s="43"/>
      <c r="G16" s="196"/>
      <c r="H16" s="21">
        <v>0</v>
      </c>
      <c r="I16" s="134"/>
      <c r="J16" s="43"/>
      <c r="K16" s="26">
        <v>9</v>
      </c>
      <c r="L16" s="24">
        <v>1012.9</v>
      </c>
      <c r="M16" s="24">
        <v>1016</v>
      </c>
      <c r="N16" s="43"/>
      <c r="O16" s="26">
        <v>9</v>
      </c>
      <c r="P16" s="137">
        <v>30</v>
      </c>
      <c r="Q16" s="27">
        <v>92</v>
      </c>
      <c r="R16" s="43"/>
      <c r="S16" s="26">
        <v>9</v>
      </c>
      <c r="T16" s="35" t="s">
        <v>54</v>
      </c>
      <c r="U16" s="96">
        <v>17.7</v>
      </c>
      <c r="V16" s="96">
        <v>3.4</v>
      </c>
      <c r="W16" s="43"/>
      <c r="X16" s="284"/>
      <c r="Y16" s="284"/>
      <c r="Z16" s="284"/>
      <c r="AA16" s="43"/>
      <c r="AB16" s="270" t="s">
        <v>241</v>
      </c>
      <c r="AC16" s="270"/>
      <c r="AD16" s="270"/>
      <c r="AE16" s="270"/>
      <c r="AF16" s="2"/>
    </row>
    <row r="17" spans="1:33">
      <c r="A17" s="26">
        <v>10</v>
      </c>
      <c r="B17" s="21">
        <v>15.6</v>
      </c>
      <c r="C17" s="21" t="s">
        <v>2</v>
      </c>
      <c r="D17" s="143">
        <v>18.3</v>
      </c>
      <c r="E17" s="21"/>
      <c r="F17" s="43"/>
      <c r="G17" s="247" t="s">
        <v>247</v>
      </c>
      <c r="H17" s="21">
        <v>0.254</v>
      </c>
      <c r="I17" s="34"/>
      <c r="J17" s="43"/>
      <c r="K17" s="26">
        <v>10</v>
      </c>
      <c r="L17" s="24">
        <v>1015.7</v>
      </c>
      <c r="M17" s="24">
        <v>1022.1</v>
      </c>
      <c r="N17" s="43"/>
      <c r="O17" s="26">
        <v>10</v>
      </c>
      <c r="P17" s="27">
        <v>64</v>
      </c>
      <c r="Q17" s="27">
        <v>87</v>
      </c>
      <c r="R17" s="43"/>
      <c r="S17" s="26">
        <v>10</v>
      </c>
      <c r="T17" s="35" t="s">
        <v>154</v>
      </c>
      <c r="U17" s="96">
        <v>25.7</v>
      </c>
      <c r="V17" s="96">
        <v>5.6</v>
      </c>
      <c r="W17" s="43"/>
      <c r="X17" s="270"/>
      <c r="Y17" s="270"/>
      <c r="Z17" s="270"/>
      <c r="AA17" s="43"/>
      <c r="AB17" s="270" t="s">
        <v>162</v>
      </c>
      <c r="AC17" s="270"/>
      <c r="AD17" s="270"/>
      <c r="AE17" s="270"/>
      <c r="AF17" s="2"/>
    </row>
    <row r="18" spans="1:33">
      <c r="A18" s="26">
        <v>11</v>
      </c>
      <c r="B18" s="21">
        <v>12.2</v>
      </c>
      <c r="C18" s="21" t="s">
        <v>2</v>
      </c>
      <c r="D18" s="21">
        <v>26.9</v>
      </c>
      <c r="E18" s="21"/>
      <c r="F18" s="43"/>
      <c r="G18" s="197"/>
      <c r="H18" s="21">
        <v>0</v>
      </c>
      <c r="I18" s="21"/>
      <c r="J18" s="43"/>
      <c r="K18" s="26">
        <v>11</v>
      </c>
      <c r="L18" s="24">
        <v>1021.9</v>
      </c>
      <c r="M18" s="24">
        <v>1025.7</v>
      </c>
      <c r="N18" s="43"/>
      <c r="O18" s="26">
        <v>11</v>
      </c>
      <c r="P18" s="27">
        <v>37</v>
      </c>
      <c r="Q18" s="27">
        <v>91</v>
      </c>
      <c r="R18" s="43"/>
      <c r="S18" s="26">
        <v>11</v>
      </c>
      <c r="T18" s="35" t="s">
        <v>120</v>
      </c>
      <c r="U18" s="96">
        <v>14.5</v>
      </c>
      <c r="V18" s="96">
        <v>1.9</v>
      </c>
      <c r="W18" s="43"/>
      <c r="X18" s="270"/>
      <c r="Y18" s="270"/>
      <c r="Z18" s="270"/>
      <c r="AA18" s="43"/>
      <c r="AB18" s="270" t="s">
        <v>93</v>
      </c>
      <c r="AC18" s="270"/>
      <c r="AD18" s="270"/>
      <c r="AE18" s="270"/>
      <c r="AF18" s="2"/>
      <c r="AG18" s="36"/>
    </row>
    <row r="19" spans="1:33">
      <c r="A19" s="26">
        <v>12</v>
      </c>
      <c r="B19" s="21">
        <v>13.9</v>
      </c>
      <c r="C19" s="21" t="s">
        <v>2</v>
      </c>
      <c r="D19" s="21">
        <v>29.2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1025.7</v>
      </c>
      <c r="M19" s="24">
        <v>1030.5999999999999</v>
      </c>
      <c r="N19" s="43"/>
      <c r="O19" s="26">
        <v>12</v>
      </c>
      <c r="P19" s="27">
        <v>36</v>
      </c>
      <c r="Q19" s="27">
        <v>91</v>
      </c>
      <c r="R19" s="43"/>
      <c r="S19" s="26">
        <v>12</v>
      </c>
      <c r="T19" s="35" t="s">
        <v>95</v>
      </c>
      <c r="U19" s="96">
        <v>14.5</v>
      </c>
      <c r="V19" s="96">
        <v>1.8</v>
      </c>
      <c r="W19" s="43"/>
      <c r="X19" s="270"/>
      <c r="Y19" s="270"/>
      <c r="Z19" s="270"/>
      <c r="AA19" s="43"/>
      <c r="AB19" s="270" t="s">
        <v>92</v>
      </c>
      <c r="AC19" s="270"/>
      <c r="AD19" s="270"/>
      <c r="AE19" s="270"/>
      <c r="AF19" s="2"/>
    </row>
    <row r="20" spans="1:33">
      <c r="A20" s="26">
        <v>13</v>
      </c>
      <c r="B20" s="21">
        <v>15.7</v>
      </c>
      <c r="C20" s="21" t="s">
        <v>2</v>
      </c>
      <c r="D20" s="21">
        <v>28.6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1028.4000000000001</v>
      </c>
      <c r="M20" s="138">
        <v>1032.4000000000001</v>
      </c>
      <c r="N20" s="43"/>
      <c r="O20" s="26">
        <v>13</v>
      </c>
      <c r="P20" s="27">
        <v>49</v>
      </c>
      <c r="Q20" s="27">
        <v>90</v>
      </c>
      <c r="R20" s="37"/>
      <c r="S20" s="26">
        <v>13</v>
      </c>
      <c r="T20" s="35" t="s">
        <v>64</v>
      </c>
      <c r="U20" s="96">
        <v>12.9</v>
      </c>
      <c r="V20" s="96">
        <v>1.9</v>
      </c>
      <c r="W20" s="43"/>
      <c r="X20" s="270"/>
      <c r="Y20" s="270"/>
      <c r="Z20" s="270"/>
      <c r="AA20" s="43"/>
      <c r="AB20" s="270" t="s">
        <v>92</v>
      </c>
      <c r="AC20" s="270"/>
      <c r="AD20" s="270"/>
      <c r="AE20" s="270"/>
      <c r="AF20" s="2"/>
    </row>
    <row r="21" spans="1:33">
      <c r="A21" s="26">
        <v>14</v>
      </c>
      <c r="B21" s="21">
        <v>16.3</v>
      </c>
      <c r="C21" s="21" t="s">
        <v>2</v>
      </c>
      <c r="D21" s="21">
        <v>29.2</v>
      </c>
      <c r="E21" s="21"/>
      <c r="F21" s="43"/>
      <c r="G21" s="198"/>
      <c r="H21" s="21">
        <v>0</v>
      </c>
      <c r="I21" s="21"/>
      <c r="J21" s="43"/>
      <c r="K21" s="26">
        <v>14</v>
      </c>
      <c r="L21" s="24">
        <v>1026.8</v>
      </c>
      <c r="M21" s="24">
        <v>1030.4000000000001</v>
      </c>
      <c r="N21" s="43"/>
      <c r="O21" s="26">
        <v>14</v>
      </c>
      <c r="P21" s="27">
        <v>49</v>
      </c>
      <c r="Q21" s="27">
        <v>92</v>
      </c>
      <c r="R21" s="43"/>
      <c r="S21" s="26">
        <v>14</v>
      </c>
      <c r="T21" s="35" t="s">
        <v>95</v>
      </c>
      <c r="U21" s="96">
        <v>12.9</v>
      </c>
      <c r="V21" s="96">
        <v>1.9</v>
      </c>
      <c r="W21" s="43"/>
      <c r="X21" s="270"/>
      <c r="Y21" s="270"/>
      <c r="Z21" s="270"/>
      <c r="AA21" s="43"/>
      <c r="AB21" s="270" t="s">
        <v>92</v>
      </c>
      <c r="AC21" s="270"/>
      <c r="AD21" s="270"/>
      <c r="AE21" s="270"/>
      <c r="AF21" s="2"/>
    </row>
    <row r="22" spans="1:33">
      <c r="A22" s="26">
        <v>15</v>
      </c>
      <c r="B22" s="29">
        <v>17.600000000000001</v>
      </c>
      <c r="C22" s="21" t="s">
        <v>2</v>
      </c>
      <c r="D22" s="21">
        <v>29.2</v>
      </c>
      <c r="E22" s="21"/>
      <c r="F22" s="43"/>
      <c r="G22" s="199"/>
      <c r="H22" s="21">
        <v>0</v>
      </c>
      <c r="I22" s="21"/>
      <c r="J22" s="43"/>
      <c r="K22" s="26">
        <v>15</v>
      </c>
      <c r="L22" s="24">
        <v>1022.1</v>
      </c>
      <c r="M22" s="24">
        <v>1028.7</v>
      </c>
      <c r="N22" s="43"/>
      <c r="O22" s="26">
        <v>15</v>
      </c>
      <c r="P22" s="27">
        <v>47</v>
      </c>
      <c r="Q22" s="27">
        <v>90</v>
      </c>
      <c r="R22" s="43"/>
      <c r="S22" s="26">
        <v>15</v>
      </c>
      <c r="T22" s="35" t="s">
        <v>64</v>
      </c>
      <c r="U22" s="96">
        <v>12.9</v>
      </c>
      <c r="V22" s="96">
        <v>2.1</v>
      </c>
      <c r="W22" s="43"/>
      <c r="X22" s="270"/>
      <c r="Y22" s="270"/>
      <c r="Z22" s="270"/>
      <c r="AA22" s="43"/>
      <c r="AB22" s="270" t="s">
        <v>92</v>
      </c>
      <c r="AC22" s="270"/>
      <c r="AD22" s="270"/>
      <c r="AE22" s="270"/>
      <c r="AF22" s="2"/>
    </row>
    <row r="23" spans="1:33">
      <c r="A23" s="26">
        <v>16</v>
      </c>
      <c r="B23" s="21">
        <v>17.600000000000001</v>
      </c>
      <c r="C23" s="21" t="s">
        <v>2</v>
      </c>
      <c r="D23" s="21">
        <v>29.8</v>
      </c>
      <c r="E23" s="21"/>
      <c r="F23" s="43"/>
      <c r="G23" s="199"/>
      <c r="H23" s="21">
        <v>0</v>
      </c>
      <c r="I23" s="21"/>
      <c r="J23" s="43"/>
      <c r="K23" s="26">
        <v>16</v>
      </c>
      <c r="L23" s="24">
        <v>1016.5</v>
      </c>
      <c r="M23" s="24">
        <v>1022.7</v>
      </c>
      <c r="N23" s="43"/>
      <c r="O23" s="26">
        <v>16</v>
      </c>
      <c r="P23" s="27">
        <v>51</v>
      </c>
      <c r="Q23" s="27">
        <v>90</v>
      </c>
      <c r="R23" s="43"/>
      <c r="S23" s="26">
        <v>16</v>
      </c>
      <c r="T23" s="35" t="s">
        <v>64</v>
      </c>
      <c r="U23" s="96">
        <v>14.5</v>
      </c>
      <c r="V23" s="96">
        <v>1.8</v>
      </c>
      <c r="W23" s="43"/>
      <c r="X23" s="270"/>
      <c r="Y23" s="270"/>
      <c r="Z23" s="270"/>
      <c r="AA23" s="43"/>
      <c r="AB23" s="270" t="s">
        <v>92</v>
      </c>
      <c r="AC23" s="270"/>
      <c r="AD23" s="270"/>
      <c r="AE23" s="270"/>
      <c r="AF23" s="2"/>
    </row>
    <row r="24" spans="1:33">
      <c r="A24" s="26">
        <v>17</v>
      </c>
      <c r="B24" s="21">
        <v>17.600000000000001</v>
      </c>
      <c r="C24" s="21" t="s">
        <v>2</v>
      </c>
      <c r="D24" s="21">
        <v>30.6</v>
      </c>
      <c r="E24" s="21"/>
      <c r="F24" s="43"/>
      <c r="G24" s="199"/>
      <c r="H24" s="21">
        <v>0</v>
      </c>
      <c r="I24" s="21"/>
      <c r="J24" s="43"/>
      <c r="K24" s="26">
        <v>17</v>
      </c>
      <c r="L24" s="24">
        <v>1012.6</v>
      </c>
      <c r="M24" s="24">
        <v>1017.8</v>
      </c>
      <c r="N24" s="43"/>
      <c r="O24" s="26">
        <v>17</v>
      </c>
      <c r="P24" s="27">
        <v>50</v>
      </c>
      <c r="Q24" s="27">
        <v>91</v>
      </c>
      <c r="R24" s="43"/>
      <c r="S24" s="26">
        <v>17</v>
      </c>
      <c r="T24" s="35" t="s">
        <v>64</v>
      </c>
      <c r="U24" s="96">
        <v>14.5</v>
      </c>
      <c r="V24" s="96">
        <v>2.6</v>
      </c>
      <c r="W24" s="43"/>
      <c r="X24" s="270"/>
      <c r="Y24" s="270"/>
      <c r="Z24" s="270"/>
      <c r="AA24" s="43"/>
      <c r="AB24" s="270" t="s">
        <v>92</v>
      </c>
      <c r="AC24" s="270"/>
      <c r="AD24" s="270"/>
      <c r="AE24" s="270"/>
      <c r="AF24" s="2"/>
    </row>
    <row r="25" spans="1:33">
      <c r="A25" s="26">
        <v>18</v>
      </c>
      <c r="B25" s="21">
        <v>18.2</v>
      </c>
      <c r="C25" s="21" t="s">
        <v>2</v>
      </c>
      <c r="D25" s="21">
        <v>29</v>
      </c>
      <c r="E25" s="21"/>
      <c r="F25" s="43"/>
      <c r="G25" s="248" t="s">
        <v>248</v>
      </c>
      <c r="H25" s="21">
        <v>0.254</v>
      </c>
      <c r="I25" s="21"/>
      <c r="J25" s="43"/>
      <c r="K25" s="26">
        <v>18</v>
      </c>
      <c r="L25" s="24">
        <v>1014.2</v>
      </c>
      <c r="M25" s="24">
        <v>1017.2</v>
      </c>
      <c r="N25" s="43"/>
      <c r="O25" s="26">
        <v>18</v>
      </c>
      <c r="P25" s="27">
        <v>52</v>
      </c>
      <c r="Q25" s="27">
        <v>85</v>
      </c>
      <c r="R25" s="43"/>
      <c r="S25" s="26">
        <v>18</v>
      </c>
      <c r="T25" s="35" t="s">
        <v>54</v>
      </c>
      <c r="U25" s="96">
        <v>16.100000000000001</v>
      </c>
      <c r="V25" s="96">
        <v>3.1</v>
      </c>
      <c r="W25" s="43"/>
      <c r="X25" s="270"/>
      <c r="Y25" s="270"/>
      <c r="Z25" s="270"/>
      <c r="AA25" s="43"/>
      <c r="AB25" s="270" t="s">
        <v>228</v>
      </c>
      <c r="AC25" s="270"/>
      <c r="AD25" s="270"/>
      <c r="AE25" s="270"/>
      <c r="AF25" s="38"/>
    </row>
    <row r="26" spans="1:33">
      <c r="A26" s="26">
        <v>19</v>
      </c>
      <c r="B26" s="21">
        <v>16.8</v>
      </c>
      <c r="C26" s="21" t="s">
        <v>2</v>
      </c>
      <c r="D26" s="21">
        <v>21.8</v>
      </c>
      <c r="E26" s="21"/>
      <c r="F26" s="43"/>
      <c r="G26" s="248" t="s">
        <v>249</v>
      </c>
      <c r="H26" s="21">
        <v>20.32</v>
      </c>
      <c r="I26" s="134">
        <v>185.2</v>
      </c>
      <c r="J26" s="43"/>
      <c r="K26" s="26">
        <v>19</v>
      </c>
      <c r="L26" s="24">
        <v>1016.7</v>
      </c>
      <c r="M26" s="24">
        <v>1025.2</v>
      </c>
      <c r="N26" s="43"/>
      <c r="O26" s="26">
        <v>19</v>
      </c>
      <c r="P26" s="27">
        <v>78</v>
      </c>
      <c r="Q26" s="27">
        <v>92</v>
      </c>
      <c r="R26" s="43"/>
      <c r="S26" s="26">
        <v>19</v>
      </c>
      <c r="T26" s="35" t="s">
        <v>62</v>
      </c>
      <c r="U26" s="96">
        <v>35.4</v>
      </c>
      <c r="V26" s="136">
        <v>8.1999999999999993</v>
      </c>
      <c r="W26" s="43"/>
      <c r="X26" s="270" t="s">
        <v>250</v>
      </c>
      <c r="Y26" s="270"/>
      <c r="Z26" s="270"/>
      <c r="AA26" s="43"/>
      <c r="AB26" s="270" t="s">
        <v>251</v>
      </c>
      <c r="AC26" s="270"/>
      <c r="AD26" s="270"/>
      <c r="AE26" s="270"/>
      <c r="AF26" s="38"/>
    </row>
    <row r="27" spans="1:33">
      <c r="A27" s="26">
        <v>20</v>
      </c>
      <c r="B27" s="21">
        <v>16.899999999999999</v>
      </c>
      <c r="C27" s="21" t="s">
        <v>2</v>
      </c>
      <c r="D27" s="21">
        <v>21.1</v>
      </c>
      <c r="E27" s="21"/>
      <c r="F27" s="43"/>
      <c r="G27" s="200"/>
      <c r="H27" s="21">
        <v>0</v>
      </c>
      <c r="I27" s="21"/>
      <c r="J27" s="43"/>
      <c r="K27" s="26">
        <v>20</v>
      </c>
      <c r="L27" s="24">
        <v>1024.5999999999999</v>
      </c>
      <c r="M27" s="24">
        <v>1027.4000000000001</v>
      </c>
      <c r="N27" s="43"/>
      <c r="O27" s="26">
        <v>20</v>
      </c>
      <c r="P27" s="27">
        <v>54</v>
      </c>
      <c r="Q27" s="94">
        <v>81</v>
      </c>
      <c r="R27" s="43"/>
      <c r="S27" s="26">
        <v>20</v>
      </c>
      <c r="T27" s="35" t="s">
        <v>62</v>
      </c>
      <c r="U27" s="96">
        <v>25.7</v>
      </c>
      <c r="V27" s="96">
        <v>5.6</v>
      </c>
      <c r="W27" s="43"/>
      <c r="X27" s="270"/>
      <c r="Y27" s="270"/>
      <c r="Z27" s="270"/>
      <c r="AA27" s="43"/>
      <c r="AB27" s="270" t="s">
        <v>66</v>
      </c>
      <c r="AC27" s="270"/>
      <c r="AD27" s="270"/>
      <c r="AE27" s="270"/>
      <c r="AF27" s="38"/>
    </row>
    <row r="28" spans="1:33">
      <c r="A28" s="26">
        <v>21</v>
      </c>
      <c r="B28" s="21">
        <v>15.9</v>
      </c>
      <c r="C28" s="21" t="s">
        <v>2</v>
      </c>
      <c r="D28" s="21">
        <v>20.2</v>
      </c>
      <c r="E28" s="21"/>
      <c r="F28" s="43"/>
      <c r="G28" s="200"/>
      <c r="H28" s="21">
        <v>0</v>
      </c>
      <c r="I28" s="21"/>
      <c r="J28" s="43"/>
      <c r="K28" s="26">
        <v>21</v>
      </c>
      <c r="L28" s="24">
        <v>1022.6</v>
      </c>
      <c r="M28" s="24">
        <v>1026.7</v>
      </c>
      <c r="N28" s="43"/>
      <c r="O28" s="26">
        <v>21</v>
      </c>
      <c r="P28" s="27">
        <v>52</v>
      </c>
      <c r="Q28" s="27">
        <v>77</v>
      </c>
      <c r="R28" s="43"/>
      <c r="S28" s="26">
        <v>21</v>
      </c>
      <c r="T28" s="35" t="s">
        <v>62</v>
      </c>
      <c r="U28" s="96">
        <v>16.100000000000001</v>
      </c>
      <c r="V28" s="96">
        <v>3.1</v>
      </c>
      <c r="W28" s="43"/>
      <c r="X28" s="270"/>
      <c r="Y28" s="270"/>
      <c r="Z28" s="270"/>
      <c r="AA28" s="43"/>
      <c r="AB28" s="270" t="s">
        <v>104</v>
      </c>
      <c r="AC28" s="270"/>
      <c r="AD28" s="270"/>
      <c r="AE28" s="270"/>
      <c r="AF28" s="2"/>
    </row>
    <row r="29" spans="1:33">
      <c r="A29" s="26">
        <v>22</v>
      </c>
      <c r="B29" s="21">
        <v>14.9</v>
      </c>
      <c r="C29" s="21" t="s">
        <v>2</v>
      </c>
      <c r="D29" s="21">
        <v>18.399999999999999</v>
      </c>
      <c r="E29" s="21"/>
      <c r="F29" s="43"/>
      <c r="G29" s="201"/>
      <c r="H29" s="21">
        <v>0</v>
      </c>
      <c r="I29" s="21"/>
      <c r="J29" s="43"/>
      <c r="K29" s="26">
        <v>22</v>
      </c>
      <c r="L29" s="24">
        <v>1017.6</v>
      </c>
      <c r="M29" s="24">
        <v>1023</v>
      </c>
      <c r="N29" s="43"/>
      <c r="O29" s="26">
        <v>22</v>
      </c>
      <c r="P29" s="27">
        <v>63</v>
      </c>
      <c r="Q29" s="27">
        <v>85</v>
      </c>
      <c r="R29" s="43"/>
      <c r="S29" s="26">
        <v>22</v>
      </c>
      <c r="T29" s="35" t="s">
        <v>64</v>
      </c>
      <c r="U29" s="96">
        <v>16.100000000000001</v>
      </c>
      <c r="V29" s="96">
        <v>2.2999999999999998</v>
      </c>
      <c r="W29" s="43"/>
      <c r="X29" s="270"/>
      <c r="Y29" s="270"/>
      <c r="Z29" s="270"/>
      <c r="AA29" s="43"/>
      <c r="AB29" s="270" t="s">
        <v>104</v>
      </c>
      <c r="AC29" s="270"/>
      <c r="AD29" s="270"/>
      <c r="AE29" s="270"/>
      <c r="AF29" s="38"/>
    </row>
    <row r="30" spans="1:33">
      <c r="A30" s="26">
        <v>23</v>
      </c>
      <c r="B30" s="21">
        <v>14.1</v>
      </c>
      <c r="C30" s="21" t="s">
        <v>2</v>
      </c>
      <c r="D30" s="21">
        <v>22.4</v>
      </c>
      <c r="E30" s="21"/>
      <c r="F30" s="43"/>
      <c r="G30" s="249" t="s">
        <v>163</v>
      </c>
      <c r="H30" s="21">
        <v>1.778</v>
      </c>
      <c r="I30" s="21">
        <v>9.4</v>
      </c>
      <c r="J30" s="43"/>
      <c r="K30" s="26">
        <v>23</v>
      </c>
      <c r="L30" s="96">
        <v>1013.3</v>
      </c>
      <c r="M30" s="24">
        <v>1017.6</v>
      </c>
      <c r="N30" s="43"/>
      <c r="O30" s="26">
        <v>23</v>
      </c>
      <c r="P30" s="27">
        <v>58</v>
      </c>
      <c r="Q30" s="35">
        <v>91</v>
      </c>
      <c r="R30" s="43"/>
      <c r="S30" s="26">
        <v>23</v>
      </c>
      <c r="T30" s="35" t="s">
        <v>65</v>
      </c>
      <c r="U30" s="96">
        <v>16.100000000000001</v>
      </c>
      <c r="V30" s="96">
        <v>2.2999999999999998</v>
      </c>
      <c r="W30" s="43"/>
      <c r="X30" s="270"/>
      <c r="Y30" s="270"/>
      <c r="Z30" s="270"/>
      <c r="AA30" s="43"/>
      <c r="AB30" s="270" t="s">
        <v>254</v>
      </c>
      <c r="AC30" s="270"/>
      <c r="AD30" s="270"/>
      <c r="AE30" s="270"/>
      <c r="AF30" s="2"/>
    </row>
    <row r="31" spans="1:33">
      <c r="A31" s="26">
        <v>24</v>
      </c>
      <c r="B31" s="21">
        <v>12.7</v>
      </c>
      <c r="C31" s="21" t="s">
        <v>2</v>
      </c>
      <c r="D31" s="21">
        <v>23.7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1012.7</v>
      </c>
      <c r="M31" s="24">
        <v>1016.8</v>
      </c>
      <c r="N31" s="43"/>
      <c r="O31" s="26">
        <v>24</v>
      </c>
      <c r="P31" s="27">
        <v>51</v>
      </c>
      <c r="Q31" s="27">
        <v>91</v>
      </c>
      <c r="R31" s="43"/>
      <c r="S31" s="26">
        <v>24</v>
      </c>
      <c r="T31" s="35" t="s">
        <v>252</v>
      </c>
      <c r="U31" s="96">
        <v>16.100000000000001</v>
      </c>
      <c r="V31" s="96">
        <v>1.9</v>
      </c>
      <c r="W31" s="43"/>
      <c r="X31" s="270"/>
      <c r="Y31" s="270"/>
      <c r="Z31" s="270"/>
      <c r="AA31" s="43"/>
      <c r="AB31" s="270" t="s">
        <v>253</v>
      </c>
      <c r="AC31" s="270"/>
      <c r="AD31" s="270"/>
      <c r="AE31" s="270"/>
      <c r="AF31" s="2"/>
    </row>
    <row r="32" spans="1:33">
      <c r="A32" s="26">
        <v>25</v>
      </c>
      <c r="B32" s="21">
        <v>13.4</v>
      </c>
      <c r="C32" s="21" t="s">
        <v>2</v>
      </c>
      <c r="D32" s="21">
        <v>25.2</v>
      </c>
      <c r="E32" s="21"/>
      <c r="F32" s="43"/>
      <c r="G32" s="23"/>
      <c r="H32" s="21">
        <v>0</v>
      </c>
      <c r="I32" s="21"/>
      <c r="J32" s="43"/>
      <c r="K32" s="26">
        <v>25</v>
      </c>
      <c r="L32" s="139">
        <v>1008.5</v>
      </c>
      <c r="M32" s="96">
        <v>1013.7</v>
      </c>
      <c r="N32" s="43"/>
      <c r="O32" s="26">
        <v>25</v>
      </c>
      <c r="P32" s="27">
        <v>54</v>
      </c>
      <c r="Q32" s="27">
        <v>89</v>
      </c>
      <c r="R32" s="43"/>
      <c r="S32" s="26">
        <v>25</v>
      </c>
      <c r="T32" s="35" t="s">
        <v>64</v>
      </c>
      <c r="U32" s="96">
        <v>14.5</v>
      </c>
      <c r="V32" s="96">
        <v>1.9</v>
      </c>
      <c r="W32" s="43"/>
      <c r="X32" s="270"/>
      <c r="Y32" s="270"/>
      <c r="Z32" s="270"/>
      <c r="AA32" s="43"/>
      <c r="AB32" s="270" t="s">
        <v>93</v>
      </c>
      <c r="AC32" s="270"/>
      <c r="AD32" s="270"/>
      <c r="AE32" s="270"/>
      <c r="AF32" s="2"/>
    </row>
    <row r="33" spans="1:32">
      <c r="A33" s="26">
        <v>26</v>
      </c>
      <c r="B33" s="21">
        <v>15.1</v>
      </c>
      <c r="C33" s="21" t="s">
        <v>2</v>
      </c>
      <c r="D33" s="21">
        <v>23.7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1011.6</v>
      </c>
      <c r="M33" s="24">
        <v>1018.4</v>
      </c>
      <c r="N33" s="43"/>
      <c r="O33" s="26">
        <v>26</v>
      </c>
      <c r="P33" s="27">
        <v>62</v>
      </c>
      <c r="Q33" s="27">
        <v>89</v>
      </c>
      <c r="R33" s="43"/>
      <c r="S33" s="26">
        <v>26</v>
      </c>
      <c r="T33" s="35" t="s">
        <v>62</v>
      </c>
      <c r="U33" s="96">
        <v>19.3</v>
      </c>
      <c r="V33" s="96">
        <v>3.4</v>
      </c>
      <c r="W33" s="43"/>
      <c r="X33" s="270"/>
      <c r="Y33" s="270"/>
      <c r="Z33" s="270"/>
      <c r="AA33" s="43"/>
      <c r="AB33" s="270" t="s">
        <v>66</v>
      </c>
      <c r="AC33" s="270"/>
      <c r="AD33" s="270"/>
      <c r="AE33" s="270"/>
      <c r="AF33" s="2"/>
    </row>
    <row r="34" spans="1:32">
      <c r="A34" s="26">
        <v>27</v>
      </c>
      <c r="B34" s="21">
        <v>17.8</v>
      </c>
      <c r="C34" s="21" t="s">
        <v>2</v>
      </c>
      <c r="D34" s="21">
        <v>24.2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1016.4</v>
      </c>
      <c r="M34" s="24">
        <v>1018.9</v>
      </c>
      <c r="N34" s="43"/>
      <c r="O34" s="26">
        <v>27</v>
      </c>
      <c r="P34" s="27">
        <v>63</v>
      </c>
      <c r="Q34" s="27">
        <v>84</v>
      </c>
      <c r="R34" s="43"/>
      <c r="S34" s="26">
        <v>27</v>
      </c>
      <c r="T34" s="35" t="s">
        <v>64</v>
      </c>
      <c r="U34" s="96">
        <v>14.5</v>
      </c>
      <c r="V34" s="96">
        <v>3.4</v>
      </c>
      <c r="W34" s="43"/>
      <c r="X34" s="270"/>
      <c r="Y34" s="270"/>
      <c r="Z34" s="270"/>
      <c r="AA34" s="43"/>
      <c r="AB34" s="270" t="s">
        <v>66</v>
      </c>
      <c r="AC34" s="270"/>
      <c r="AD34" s="270"/>
      <c r="AE34" s="270"/>
      <c r="AF34" s="2"/>
    </row>
    <row r="35" spans="1:32">
      <c r="A35" s="26">
        <v>28</v>
      </c>
      <c r="B35" s="21">
        <v>15.2</v>
      </c>
      <c r="C35" s="21" t="s">
        <v>2</v>
      </c>
      <c r="D35" s="21">
        <v>26.3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1016.2</v>
      </c>
      <c r="M35" s="24">
        <v>1018.4</v>
      </c>
      <c r="N35" s="43"/>
      <c r="O35" s="26">
        <v>28</v>
      </c>
      <c r="P35" s="27">
        <v>50</v>
      </c>
      <c r="Q35" s="27">
        <v>93</v>
      </c>
      <c r="R35" s="43"/>
      <c r="S35" s="26">
        <v>28</v>
      </c>
      <c r="T35" s="35" t="s">
        <v>64</v>
      </c>
      <c r="U35" s="96">
        <v>14.5</v>
      </c>
      <c r="V35" s="96">
        <v>2.2999999999999998</v>
      </c>
      <c r="W35" s="43"/>
      <c r="X35" s="270"/>
      <c r="Y35" s="270"/>
      <c r="Z35" s="270"/>
      <c r="AA35" s="43"/>
      <c r="AB35" s="270" t="s">
        <v>93</v>
      </c>
      <c r="AC35" s="270"/>
      <c r="AD35" s="270"/>
      <c r="AE35" s="270"/>
      <c r="AF35" s="2"/>
    </row>
    <row r="36" spans="1:32">
      <c r="A36" s="26">
        <v>29</v>
      </c>
      <c r="B36" s="21">
        <v>16.2</v>
      </c>
      <c r="C36" s="21" t="s">
        <v>2</v>
      </c>
      <c r="D36" s="21">
        <v>25</v>
      </c>
      <c r="E36" s="21"/>
      <c r="F36" s="43"/>
      <c r="G36" s="23"/>
      <c r="H36" s="21">
        <v>0</v>
      </c>
      <c r="I36" s="134"/>
      <c r="J36" s="43"/>
      <c r="K36" s="26">
        <v>29</v>
      </c>
      <c r="L36" s="24">
        <v>1013.7</v>
      </c>
      <c r="M36" s="24">
        <v>1018.3</v>
      </c>
      <c r="N36" s="43"/>
      <c r="O36" s="26">
        <v>29</v>
      </c>
      <c r="P36" s="27">
        <v>56</v>
      </c>
      <c r="Q36" s="27">
        <v>88</v>
      </c>
      <c r="R36" s="43"/>
      <c r="S36" s="26">
        <v>29</v>
      </c>
      <c r="T36" s="35" t="s">
        <v>95</v>
      </c>
      <c r="U36" s="96">
        <v>14.5</v>
      </c>
      <c r="V36" s="96">
        <v>1.9</v>
      </c>
      <c r="W36" s="43"/>
      <c r="X36" s="270"/>
      <c r="Y36" s="270"/>
      <c r="Z36" s="270"/>
      <c r="AA36" s="43"/>
      <c r="AB36" s="270" t="s">
        <v>66</v>
      </c>
      <c r="AC36" s="270"/>
      <c r="AD36" s="270"/>
      <c r="AE36" s="270"/>
      <c r="AF36" s="2"/>
    </row>
    <row r="37" spans="1:32">
      <c r="A37" s="26">
        <v>30</v>
      </c>
      <c r="B37" s="21">
        <v>13.3</v>
      </c>
      <c r="C37" s="21" t="s">
        <v>2</v>
      </c>
      <c r="D37" s="21">
        <v>27.4</v>
      </c>
      <c r="E37" s="21"/>
      <c r="F37" s="43"/>
      <c r="G37" s="202"/>
      <c r="H37" s="21">
        <v>0</v>
      </c>
      <c r="I37" s="21"/>
      <c r="J37" s="43"/>
      <c r="K37" s="26">
        <v>30</v>
      </c>
      <c r="L37" s="24">
        <v>1010.6</v>
      </c>
      <c r="M37" s="24">
        <v>1013.9</v>
      </c>
      <c r="N37" s="43"/>
      <c r="O37" s="26">
        <v>30</v>
      </c>
      <c r="P37" s="27">
        <v>47</v>
      </c>
      <c r="Q37" s="27">
        <v>91</v>
      </c>
      <c r="R37" s="43"/>
      <c r="S37" s="26">
        <v>30</v>
      </c>
      <c r="T37" s="35" t="s">
        <v>64</v>
      </c>
      <c r="U37" s="96">
        <v>12.9</v>
      </c>
      <c r="V37" s="96">
        <v>1.8</v>
      </c>
      <c r="W37" s="43"/>
      <c r="X37" s="270"/>
      <c r="Y37" s="270"/>
      <c r="Z37" s="270"/>
      <c r="AA37" s="43"/>
      <c r="AB37" s="270" t="s">
        <v>93</v>
      </c>
      <c r="AC37" s="270"/>
      <c r="AD37" s="270"/>
      <c r="AE37" s="27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6"/>
      <c r="V38" s="96"/>
      <c r="W38" s="43"/>
      <c r="X38" s="270"/>
      <c r="Y38" s="270"/>
      <c r="Z38" s="270"/>
      <c r="AA38" s="43"/>
      <c r="AB38" s="270"/>
      <c r="AC38" s="270"/>
      <c r="AD38" s="270"/>
      <c r="AE38" s="27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99" t="s">
        <v>10</v>
      </c>
      <c r="M39" s="299"/>
      <c r="N39" s="2"/>
      <c r="O39" s="2"/>
      <c r="P39" s="299" t="s">
        <v>10</v>
      </c>
      <c r="Q39" s="299"/>
      <c r="R39" s="2"/>
      <c r="S39" s="38"/>
      <c r="T39" s="93"/>
      <c r="U39" s="98" t="s">
        <v>46</v>
      </c>
      <c r="V39" s="99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15.616666666666665</v>
      </c>
      <c r="C40" s="45" t="s">
        <v>2</v>
      </c>
      <c r="D40" s="45">
        <f>AVERAGE(D8:D37)</f>
        <v>25.426666666666673</v>
      </c>
      <c r="E40" s="46" t="s">
        <v>2</v>
      </c>
      <c r="F40" s="2"/>
      <c r="G40" s="47" t="s">
        <v>5</v>
      </c>
      <c r="H40" s="48">
        <f>SUM(H8:H37)</f>
        <v>86.36</v>
      </c>
      <c r="I40" s="119" t="s">
        <v>61</v>
      </c>
      <c r="J40" s="2"/>
      <c r="K40" s="44" t="s">
        <v>3</v>
      </c>
      <c r="L40" s="103">
        <f>AVERAGE(L8:L37)</f>
        <v>1016.3599999999999</v>
      </c>
      <c r="M40" s="104">
        <f>AVERAGE(M8:M37)</f>
        <v>1021.0966666666669</v>
      </c>
      <c r="N40" s="2"/>
      <c r="O40" s="44" t="s">
        <v>3</v>
      </c>
      <c r="P40" s="122">
        <f>AVERAGE(P8:P37)</f>
        <v>52.7</v>
      </c>
      <c r="Q40" s="123">
        <f>AVERAGE(Q8:Q37)</f>
        <v>88.566666666666663</v>
      </c>
      <c r="R40" s="2"/>
      <c r="S40" s="86" t="s">
        <v>11</v>
      </c>
      <c r="T40" s="86" t="s">
        <v>64</v>
      </c>
      <c r="U40" s="97">
        <f>MAXA(U8:U37)</f>
        <v>38.6</v>
      </c>
      <c r="V40" s="100"/>
      <c r="W40" s="2"/>
      <c r="X40" s="288" t="s">
        <v>36</v>
      </c>
      <c r="Y40" s="288"/>
      <c r="Z40" s="288"/>
      <c r="AA40" s="2"/>
      <c r="AB40" s="289" t="s">
        <v>35</v>
      </c>
      <c r="AC40" s="289"/>
      <c r="AD40" s="289"/>
      <c r="AE40" s="289"/>
      <c r="AF40" s="2"/>
    </row>
    <row r="41" spans="1:32">
      <c r="A41" s="50" t="s">
        <v>19</v>
      </c>
      <c r="B41" s="278">
        <f>AVERAGE(B49:B78)</f>
        <v>20.223333333333336</v>
      </c>
      <c r="C41" s="279"/>
      <c r="D41" s="279"/>
      <c r="E41" s="51" t="s">
        <v>2</v>
      </c>
      <c r="F41" s="2"/>
      <c r="G41" s="113" t="s">
        <v>58</v>
      </c>
      <c r="H41" s="121">
        <v>4</v>
      </c>
      <c r="I41" s="120" t="s">
        <v>41</v>
      </c>
      <c r="J41" s="2"/>
      <c r="K41" s="50" t="s">
        <v>32</v>
      </c>
      <c r="L41" s="280">
        <f>AVERAGE(L8:M8,L9:M9,L10:M10,L11:M11,L12:M12,L13:M13,L14:M14,L15:M15,L16:M16,L17:M17,L18:M18,L19:M19,L20:M20,L21:M21,L22:M22,L23:M23,L24:M24,L25:M25,L26:M26,L27:M27,L28:M28,L29:M29,L30:M30,L31:M31,L32:M32,L33:M33,L34:M34,L35:M35,L36:M36,L37:M37)</f>
        <v>1018.7283333333331</v>
      </c>
      <c r="M41" s="281"/>
      <c r="N41" s="2"/>
      <c r="O41" s="52" t="s">
        <v>33</v>
      </c>
      <c r="P41" s="282">
        <f>AVERAGE(P8:Q8,P9:Q9,P10:Q10,P11:Q11,P12:Q12,P13:Q13,P14:Q14,P15:Q15,P16:Q16,P17:Q17,P18:Q18,P19:Q19,P20:Q20,P21:Q21,P22:Q22,P23:Q23,P24:Q24,P25:Q25,P26:Q26,P27:Q27,P28:Q28,P29:Q29,P30:Q30,P31:Q31,P32:Q32,P33:Q33,P34:Q34,P35:Q35,P36:Q36,P37:Q37)</f>
        <v>70.63333333333334</v>
      </c>
      <c r="Q41" s="283"/>
      <c r="R41" s="2"/>
      <c r="S41" s="18"/>
      <c r="T41" s="53"/>
      <c r="U41" s="101" t="s">
        <v>47</v>
      </c>
      <c r="V41" s="101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9.3000000000000007</v>
      </c>
      <c r="C42" s="56" t="s">
        <v>2</v>
      </c>
      <c r="D42" s="56">
        <f>MAXA(D8:D37)</f>
        <v>30.7</v>
      </c>
      <c r="E42" s="57" t="s">
        <v>2</v>
      </c>
      <c r="F42" s="2"/>
      <c r="G42" s="47" t="s">
        <v>6</v>
      </c>
      <c r="H42" s="48">
        <f>MAXA(H8:H37)</f>
        <v>35.052</v>
      </c>
      <c r="I42" s="97">
        <f>MAXA(I8:I38)</f>
        <v>185.2</v>
      </c>
      <c r="J42" s="2"/>
      <c r="K42" s="55" t="s">
        <v>4</v>
      </c>
      <c r="L42" s="105">
        <f>MINA(L8:L37)</f>
        <v>1008.5</v>
      </c>
      <c r="M42" s="105">
        <f>MAXA(M8:M37)</f>
        <v>1032.4000000000001</v>
      </c>
      <c r="N42" s="2"/>
      <c r="O42" s="55" t="s">
        <v>4</v>
      </c>
      <c r="P42" s="95">
        <f>MINA(P8:P37)</f>
        <v>30</v>
      </c>
      <c r="Q42" s="95">
        <f>MAXA(Q8:Q37)</f>
        <v>95</v>
      </c>
      <c r="R42" s="58"/>
      <c r="S42" s="297" t="s">
        <v>50</v>
      </c>
      <c r="T42" s="298"/>
      <c r="U42" s="102">
        <f>AVERAGE(U8:U37)</f>
        <v>19.363333333333333</v>
      </c>
      <c r="V42" s="102">
        <f>AVERAGE(V8:V37)</f>
        <v>3.3266666666666667</v>
      </c>
      <c r="W42" s="2"/>
      <c r="X42" s="106">
        <f>SUM(H8:H17)</f>
        <v>64.007999999999996</v>
      </c>
      <c r="Y42" s="106">
        <f>SUM(H18:H27)</f>
        <v>20.574000000000002</v>
      </c>
      <c r="Z42" s="106">
        <f>SUM(H28:H37)</f>
        <v>1.778</v>
      </c>
      <c r="AA42" s="2"/>
      <c r="AB42" s="80" t="s">
        <v>43</v>
      </c>
      <c r="AC42" s="106">
        <f>AVERAGE(B8:B17)</f>
        <v>15.709999999999999</v>
      </c>
      <c r="AD42" s="106">
        <f>AVERAGE(D8:D17)</f>
        <v>25.090000000000003</v>
      </c>
      <c r="AE42" s="106">
        <f>AVERAGE(B49:B58)</f>
        <v>20.159999999999997</v>
      </c>
      <c r="AF42" s="2"/>
    </row>
    <row r="43" spans="1:32" ht="12.75">
      <c r="A43" s="2"/>
      <c r="B43" s="285" t="s">
        <v>27</v>
      </c>
      <c r="C43" s="285"/>
      <c r="D43" s="285"/>
      <c r="E43" s="285"/>
      <c r="F43" s="285"/>
      <c r="G43" s="285"/>
      <c r="H43" s="59">
        <f>Agosto!H45</f>
        <v>537.41100000000006</v>
      </c>
      <c r="I43" s="117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6">
        <f>AVERAGE(B18:B27)</f>
        <v>16.279999999999998</v>
      </c>
      <c r="AD43" s="106">
        <f>AVERAGE(D18:D27)</f>
        <v>27.540000000000003</v>
      </c>
      <c r="AE43" s="106">
        <f>AVERAGE(B59:B68)</f>
        <v>21.57</v>
      </c>
      <c r="AF43" s="2"/>
    </row>
    <row r="44" spans="1:32">
      <c r="A44" s="2"/>
      <c r="B44" s="286" t="s">
        <v>28</v>
      </c>
      <c r="C44" s="286"/>
      <c r="D44" s="286"/>
      <c r="E44" s="286"/>
      <c r="F44" s="286"/>
      <c r="G44" s="286"/>
      <c r="H44" s="60">
        <f>H40</f>
        <v>86.36</v>
      </c>
      <c r="I44" s="117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6">
        <f>AVERAGE(B28:B37)</f>
        <v>14.86</v>
      </c>
      <c r="AD44" s="106">
        <f>AVERAGE(D28:D37)</f>
        <v>23.65</v>
      </c>
      <c r="AE44" s="106">
        <f>AVERAGE(B69:B79)</f>
        <v>18.939999999999998</v>
      </c>
      <c r="AF44" s="2"/>
    </row>
    <row r="45" spans="1:32">
      <c r="A45" s="2"/>
      <c r="B45" s="287" t="s">
        <v>29</v>
      </c>
      <c r="C45" s="287"/>
      <c r="D45" s="287"/>
      <c r="E45" s="287"/>
      <c r="F45" s="287"/>
      <c r="G45" s="287"/>
      <c r="H45" s="61">
        <f>SUM(H43:H44)</f>
        <v>623.77100000000007</v>
      </c>
      <c r="I45" s="118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84"/>
      <c r="B47" s="284"/>
      <c r="C47" s="284"/>
      <c r="D47" s="284"/>
      <c r="E47" s="284"/>
      <c r="F47" s="284"/>
      <c r="G47" s="284"/>
      <c r="L47" s="64"/>
      <c r="P47" s="64"/>
    </row>
    <row r="48" spans="1:32">
      <c r="A48" s="275" t="s">
        <v>34</v>
      </c>
      <c r="B48" s="276"/>
      <c r="C48" s="277"/>
      <c r="D48" s="22"/>
      <c r="E48" s="22"/>
      <c r="F48" s="22"/>
      <c r="G48" s="22"/>
      <c r="L48" s="64"/>
      <c r="P48" s="64"/>
    </row>
    <row r="49" spans="1:20">
      <c r="A49" s="20">
        <v>1</v>
      </c>
      <c r="B49" s="126">
        <v>24.9</v>
      </c>
      <c r="C49" s="69" t="s">
        <v>2</v>
      </c>
      <c r="G49" s="63"/>
      <c r="L49" s="67"/>
    </row>
    <row r="50" spans="1:20">
      <c r="A50" s="26">
        <v>2</v>
      </c>
      <c r="B50" s="127">
        <v>23.9</v>
      </c>
      <c r="C50" s="71" t="s">
        <v>2</v>
      </c>
    </row>
    <row r="51" spans="1:20">
      <c r="A51" s="26">
        <v>3</v>
      </c>
      <c r="B51" s="127">
        <v>24.4</v>
      </c>
      <c r="C51" s="71" t="s">
        <v>2</v>
      </c>
      <c r="L51" s="1"/>
      <c r="P51" s="1"/>
      <c r="T51" s="92"/>
    </row>
    <row r="52" spans="1:20">
      <c r="A52" s="26">
        <v>4</v>
      </c>
      <c r="B52" s="127">
        <v>22.8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7">
        <v>21.2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7">
        <v>15.7</v>
      </c>
      <c r="C54" s="71" t="s">
        <v>2</v>
      </c>
    </row>
    <row r="55" spans="1:20">
      <c r="A55" s="26">
        <v>7</v>
      </c>
      <c r="B55" s="127">
        <v>18.5</v>
      </c>
      <c r="C55" s="71" t="s">
        <v>2</v>
      </c>
    </row>
    <row r="56" spans="1:20">
      <c r="A56" s="26">
        <v>8</v>
      </c>
      <c r="B56" s="127">
        <v>16.600000000000001</v>
      </c>
      <c r="C56" s="71" t="s">
        <v>2</v>
      </c>
    </row>
    <row r="57" spans="1:20">
      <c r="A57" s="26">
        <v>9</v>
      </c>
      <c r="B57" s="127">
        <v>16.899999999999999</v>
      </c>
      <c r="C57" s="71" t="s">
        <v>2</v>
      </c>
    </row>
    <row r="58" spans="1:20">
      <c r="A58" s="26">
        <v>10</v>
      </c>
      <c r="B58" s="127">
        <v>16.7</v>
      </c>
      <c r="C58" s="71" t="s">
        <v>2</v>
      </c>
    </row>
    <row r="59" spans="1:20">
      <c r="A59" s="26">
        <v>11</v>
      </c>
      <c r="B59" s="127">
        <v>19.3</v>
      </c>
      <c r="C59" s="71" t="s">
        <v>2</v>
      </c>
    </row>
    <row r="60" spans="1:20">
      <c r="A60" s="26">
        <v>12</v>
      </c>
      <c r="B60" s="127">
        <v>21.4</v>
      </c>
      <c r="C60" s="71" t="s">
        <v>2</v>
      </c>
    </row>
    <row r="61" spans="1:20">
      <c r="A61" s="26">
        <v>13</v>
      </c>
      <c r="B61" s="127">
        <v>22.1</v>
      </c>
      <c r="C61" s="71" t="s">
        <v>2</v>
      </c>
    </row>
    <row r="62" spans="1:20">
      <c r="A62" s="26">
        <v>14</v>
      </c>
      <c r="B62" s="127">
        <v>22.6</v>
      </c>
      <c r="C62" s="71" t="s">
        <v>2</v>
      </c>
    </row>
    <row r="63" spans="1:20">
      <c r="A63" s="26">
        <v>15</v>
      </c>
      <c r="B63" s="127">
        <v>23.2</v>
      </c>
      <c r="C63" s="71" t="s">
        <v>2</v>
      </c>
    </row>
    <row r="64" spans="1:20">
      <c r="A64" s="26">
        <v>16</v>
      </c>
      <c r="B64" s="127">
        <v>23.6</v>
      </c>
      <c r="C64" s="71" t="s">
        <v>2</v>
      </c>
    </row>
    <row r="65" spans="1:3">
      <c r="A65" s="26">
        <v>17</v>
      </c>
      <c r="B65" s="127">
        <v>23.6</v>
      </c>
      <c r="C65" s="71" t="s">
        <v>2</v>
      </c>
    </row>
    <row r="66" spans="1:3">
      <c r="A66" s="26">
        <v>18</v>
      </c>
      <c r="B66" s="127">
        <v>22.9</v>
      </c>
      <c r="C66" s="71" t="s">
        <v>2</v>
      </c>
    </row>
    <row r="67" spans="1:3">
      <c r="A67" s="26">
        <v>19</v>
      </c>
      <c r="B67" s="127">
        <v>18.2</v>
      </c>
      <c r="C67" s="71" t="s">
        <v>2</v>
      </c>
    </row>
    <row r="68" spans="1:3">
      <c r="A68" s="26">
        <v>20</v>
      </c>
      <c r="B68" s="127">
        <v>18.8</v>
      </c>
      <c r="C68" s="71" t="s">
        <v>2</v>
      </c>
    </row>
    <row r="69" spans="1:3">
      <c r="A69" s="26">
        <v>21</v>
      </c>
      <c r="B69" s="127">
        <v>17.899999999999999</v>
      </c>
      <c r="C69" s="71" t="s">
        <v>2</v>
      </c>
    </row>
    <row r="70" spans="1:3">
      <c r="A70" s="26">
        <v>22</v>
      </c>
      <c r="B70" s="127">
        <v>16.5</v>
      </c>
      <c r="C70" s="71" t="s">
        <v>2</v>
      </c>
    </row>
    <row r="71" spans="1:3">
      <c r="A71" s="26">
        <v>23</v>
      </c>
      <c r="B71" s="127">
        <v>17.7</v>
      </c>
      <c r="C71" s="71" t="s">
        <v>2</v>
      </c>
    </row>
    <row r="72" spans="1:3">
      <c r="A72" s="26">
        <v>24</v>
      </c>
      <c r="B72" s="127">
        <v>17.899999999999999</v>
      </c>
      <c r="C72" s="71" t="s">
        <v>2</v>
      </c>
    </row>
    <row r="73" spans="1:3">
      <c r="A73" s="26">
        <v>25</v>
      </c>
      <c r="B73" s="127">
        <v>19.3</v>
      </c>
      <c r="C73" s="71" t="s">
        <v>2</v>
      </c>
    </row>
    <row r="74" spans="1:3">
      <c r="A74" s="26">
        <v>26</v>
      </c>
      <c r="B74" s="127">
        <v>19.3</v>
      </c>
      <c r="C74" s="71" t="s">
        <v>2</v>
      </c>
    </row>
    <row r="75" spans="1:3">
      <c r="A75" s="26">
        <v>27</v>
      </c>
      <c r="B75" s="127">
        <v>20.6</v>
      </c>
      <c r="C75" s="71" t="s">
        <v>2</v>
      </c>
    </row>
    <row r="76" spans="1:3">
      <c r="A76" s="26">
        <v>28</v>
      </c>
      <c r="B76" s="127">
        <v>20.2</v>
      </c>
      <c r="C76" s="71" t="s">
        <v>2</v>
      </c>
    </row>
    <row r="77" spans="1:3">
      <c r="A77" s="26">
        <v>29</v>
      </c>
      <c r="B77" s="127">
        <v>20.2</v>
      </c>
      <c r="C77" s="71" t="s">
        <v>2</v>
      </c>
    </row>
    <row r="78" spans="1:3">
      <c r="A78" s="26">
        <v>30</v>
      </c>
      <c r="B78" s="127">
        <v>19.8</v>
      </c>
      <c r="C78" s="71" t="s">
        <v>2</v>
      </c>
    </row>
    <row r="79" spans="1:3">
      <c r="A79" s="39"/>
      <c r="B79" s="72"/>
      <c r="C79" s="73"/>
    </row>
  </sheetData>
  <mergeCells count="90"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X27:Z27"/>
    <mergeCell ref="AB28:AE28"/>
    <mergeCell ref="X28:Z28"/>
    <mergeCell ref="AB27:AE27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AB15:AE15"/>
    <mergeCell ref="X15:Z15"/>
    <mergeCell ref="AB16:AE16"/>
    <mergeCell ref="X17:Z17"/>
    <mergeCell ref="AB17:AE17"/>
    <mergeCell ref="X16:Z16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B2:M2"/>
    <mergeCell ref="B4:V4"/>
    <mergeCell ref="X4:Z4"/>
    <mergeCell ref="AB4:AE4"/>
    <mergeCell ref="X2:AE2"/>
    <mergeCell ref="O2:V2"/>
    <mergeCell ref="X6:Z6"/>
    <mergeCell ref="AB6:AE6"/>
    <mergeCell ref="X8:Z8"/>
    <mergeCell ref="AB8:AE8"/>
    <mergeCell ref="B5:H5"/>
    <mergeCell ref="K5:M5"/>
    <mergeCell ref="O5:Q5"/>
    <mergeCell ref="X5:Z5"/>
    <mergeCell ref="S5:V5"/>
    <mergeCell ref="AB5:AE5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2020-04-10T16:40:24Z</dcterms:modified>
</cp:coreProperties>
</file>